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6" sheetId="5" r:id="rId1"/>
  </sheets>
  <externalReferences>
    <externalReference r:id="rId2"/>
    <externalReference r:id="rId3"/>
    <externalReference r:id="rId4"/>
    <externalReference r:id="rId5"/>
  </externalReferences>
  <calcPr calcId="162913"/>
</workbook>
</file>

<file path=xl/calcChain.xml><?xml version="1.0" encoding="utf-8"?>
<calcChain xmlns="http://schemas.openxmlformats.org/spreadsheetml/2006/main">
  <c r="E257" i="5" l="1"/>
  <c r="E256" i="5"/>
  <c r="E255" i="5"/>
  <c r="E254" i="5"/>
  <c r="E253" i="5"/>
  <c r="E252" i="5"/>
  <c r="E251" i="5"/>
  <c r="E250" i="5"/>
  <c r="E249" i="5"/>
  <c r="E248" i="5"/>
  <c r="E247" i="5"/>
  <c r="E246" i="5"/>
  <c r="E245" i="5"/>
  <c r="E244" i="5"/>
  <c r="E243" i="5"/>
  <c r="E242" i="5"/>
  <c r="E241" i="5"/>
  <c r="E240" i="5"/>
  <c r="E239" i="5"/>
  <c r="E238" i="5"/>
  <c r="E237" i="5"/>
  <c r="E236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</calcChain>
</file>

<file path=xl/sharedStrings.xml><?xml version="1.0" encoding="utf-8"?>
<sst xmlns="http://schemas.openxmlformats.org/spreadsheetml/2006/main" count="585" uniqueCount="441">
  <si>
    <t xml:space="preserve">                                  Утверждаю</t>
  </si>
  <si>
    <t>____________ А. И. Коренчук</t>
  </si>
  <si>
    <t>№ п/п</t>
  </si>
  <si>
    <t>Наименование услуги</t>
  </si>
  <si>
    <t>Единица измерения</t>
  </si>
  <si>
    <t>Прокладка трубопроводов из полиэтиленовых труб, выпускаемых в бухтах, d до 25 мм</t>
  </si>
  <si>
    <t>1 м</t>
  </si>
  <si>
    <t>Прокладка трубопроводов из полиэтиленовых труб, выпускаемых в бухтах, d до 32 мм</t>
  </si>
  <si>
    <t>Прокладка трубопроводов из полиэтиленовых труб, выпускаемых в бухтах, d до 40 мм</t>
  </si>
  <si>
    <t>Прокладка трубопроводов из полиэтиленовых труб, выпускаемых в бухтах, d до 50 мм</t>
  </si>
  <si>
    <t>Прокладка трубопроводов из полиэтиленовых труб, выпускаемых в бухтах, d до 63 мм</t>
  </si>
  <si>
    <t>Прокладка трубопроводов из полиэтиленовых труб, выпускаемых в бухтах, d до 90 мм</t>
  </si>
  <si>
    <t>Прокладка трубопроводов из полиэтиленовых труб, выпускаемых в бухтах, d до 110 мм</t>
  </si>
  <si>
    <t>Прокладка трубопроводов из полиэтиленовых труб, выпускаемых в бухтах, d до 160 мм</t>
  </si>
  <si>
    <t>Прокладка трубопроводов из полиэтиленовых труб, выпускаемых в отрезках, d до 50 мм</t>
  </si>
  <si>
    <t>Прокладка трубопроводов из полиэтиленовых труб, выпускаемых в отрезках, d до 63 мм</t>
  </si>
  <si>
    <t>Прокладка трубопроводов из полиэтиленовых труб, выпускаемых в отрезках, d до 90 мм</t>
  </si>
  <si>
    <t>Прокладка трубопроводов из полиэтиленовых труб, выпускаемых в отрезках, d до 110 мм</t>
  </si>
  <si>
    <t>Прокладка трубопроводов из полиэтиленовых труб, выпускаемых в отрезках, d до 160 мм</t>
  </si>
  <si>
    <t>Прокладка трубопроводов из полиэтиленовых труб, выпускаемых в отрезках, d до 225 мм</t>
  </si>
  <si>
    <t>1 стык</t>
  </si>
  <si>
    <t>Отключение водопроводной магистрали, d 50 мм</t>
  </si>
  <si>
    <t>Отключение водопроводной магистрали, d 100 мм</t>
  </si>
  <si>
    <t>Отключение водопроводной магистрали, d 150 мм</t>
  </si>
  <si>
    <t>Отключение водопроводной магистрали, d 200 мм</t>
  </si>
  <si>
    <t>Отключение водопроводной магистрали, d 300 мм</t>
  </si>
  <si>
    <t>Отключение водопроводной магистрали, d 400 мм</t>
  </si>
  <si>
    <t>Отключение водопроводной магистрали, d 500 мм</t>
  </si>
  <si>
    <t>Прокладка трубопроводов из стальных труб, d 50 мм</t>
  </si>
  <si>
    <t>Прокладка трубопроводов из стальных труб, d 100 мм</t>
  </si>
  <si>
    <t>Включение (наполнение) водопроводной магистрали, d 50мм</t>
  </si>
  <si>
    <t>Включение (наполнение) водопроводной магистрали, d 100мм</t>
  </si>
  <si>
    <t>Включение (наполнение) водопроводной магистрали, d 150мм</t>
  </si>
  <si>
    <t>Включение (наполнение) водопроводной магистрали, d 200мм</t>
  </si>
  <si>
    <t>Включение (наполнение) водопроводной магистрали, d 300мм</t>
  </si>
  <si>
    <t>Включение (наполнение) водопроводной магистрали, d 400мм</t>
  </si>
  <si>
    <t>Включение (наполнение) водопроводной магистрали, d 500мм</t>
  </si>
  <si>
    <t>1 задвижка</t>
  </si>
  <si>
    <t>Закрытие или открытие задвижки в колодце, d 50 мм</t>
  </si>
  <si>
    <t>Закрытие или открытие задвижки в колодце, d 80 мм</t>
  </si>
  <si>
    <t>Закрытие или открытие задвижки в колодце, d 100 мм</t>
  </si>
  <si>
    <t>1 вентиль</t>
  </si>
  <si>
    <t>Установка вентиля (шарового крана) в колодце, d 20 мм</t>
  </si>
  <si>
    <t>Установка вентиля (шарового крана) в колодце, d 32 мм</t>
  </si>
  <si>
    <t>Установка вентиля (шарового крана) в колодце, d 50 мм</t>
  </si>
  <si>
    <t>Закрытие или открытие вентиля в колодце, d 15 мм</t>
  </si>
  <si>
    <t>Закрытие или открытие вентиля в колодце, d 20 мм</t>
  </si>
  <si>
    <t>Закрытие или открытие вентиля в колодце, d 25 мм</t>
  </si>
  <si>
    <t>Врезка стального штуцера в водопроводную сеть, d до 50 мм</t>
  </si>
  <si>
    <t>1 врезка</t>
  </si>
  <si>
    <t>Врезка стального штуцера в водопроводную сеть, d до 100 мм</t>
  </si>
  <si>
    <t>Врезка стального штуцера в водопроводную сеть, d до 150 мм</t>
  </si>
  <si>
    <t>Врезка стальных штуцеров в водопроводную сеть d до 200 мм в колодце с изготовлением штуцера</t>
  </si>
  <si>
    <t>Врезка стальных штуцеров в водопроводную сеть d до 300 мм в колодце с изготовлением штуцера</t>
  </si>
  <si>
    <t>Врезка стальных штуцеров в водопроводную сеть d до 400 мм в колодце с изготовлением штуцера</t>
  </si>
  <si>
    <t>Врезка стальных штуцеров в водопроводную сеть d до 500 мм в колодце с изготовлением штуцера</t>
  </si>
  <si>
    <t>Врезка стальных штуцеров в водопроводную сеть d до 200 мм в траншее с изготовлением штуцера</t>
  </si>
  <si>
    <t>Врезка стальных штуцеров в водопроводную сеть d до 300 мм в траншее с изготовлением штуцера</t>
  </si>
  <si>
    <t>Врезка стальных штуцеров в водопроводную сеть d до 400 мм в траншее с изготовлением штуцера</t>
  </si>
  <si>
    <t>Врезка стальных штуцеров в водопроводную сеть d до 500 мм в траншее с изготовлением штуцера</t>
  </si>
  <si>
    <t>Врезка трубопровода в водопроводную сеть с установкой вентиля (задвижки), d до 25 мм</t>
  </si>
  <si>
    <t>Врезка трубопровода в водопроводную сеть с установкой вентиля (задвижки), d до 32 мм</t>
  </si>
  <si>
    <t>Врезка трубопровода в водопроводную сеть с установкой вентиля (задвижки), d до 50 мм</t>
  </si>
  <si>
    <t>Врезка трубопровода в водопроводную сеть с установкой вентиля (задвижки), d до 80 мм</t>
  </si>
  <si>
    <t>Врезка трубопровода в водопроводную сеть с установкой вентиля (задвижки), d до 100 мм</t>
  </si>
  <si>
    <t>Врезка трубопровода в водопроводную сеть с установкой вентиля (задвижки), d до 150 мм</t>
  </si>
  <si>
    <t>Врезка трубопровода в сеть с установкой задвижки диаметром до 200 мм</t>
  </si>
  <si>
    <t>Врезка трубопровода в сеть с установкой задвижки диаметром до 300 мм</t>
  </si>
  <si>
    <t>Врезка трубопровода в сеть с установкой задвижки диаметром до 400 мм</t>
  </si>
  <si>
    <t>Врезка трубопровода в сеть с установкой задвижки диаметром до 500 мм</t>
  </si>
  <si>
    <t>Врезка трубопровода в действующую водопроводную сеть из стальных труб, d 25 мм</t>
  </si>
  <si>
    <t>Врезка трубопровода в действующую водопроводную сеть из стальных труб, d 32 мм</t>
  </si>
  <si>
    <t>Врезка трубопровода в действующую водопроводную сеть из стальных труб, d 50 мм</t>
  </si>
  <si>
    <t>1 хомут</t>
  </si>
  <si>
    <t>Промывка трубопровода с дезинфекцией, d 50 мм</t>
  </si>
  <si>
    <t>1 км</t>
  </si>
  <si>
    <t>Промывка трубопровода с дезинфекцией, d 80 мм</t>
  </si>
  <si>
    <t>Промывка трубопровода с дезинфекцией, d 100 мм</t>
  </si>
  <si>
    <t>Промывка трубопровода без дезинфекции, d 50 мм</t>
  </si>
  <si>
    <t>Промывка трубопровода без дезинфекции, d 80 мм</t>
  </si>
  <si>
    <t>Промывка трубопровода без дезинфекции, d 100 мм</t>
  </si>
  <si>
    <t>Установка заглушек, d 50 мм</t>
  </si>
  <si>
    <t>1 шт.</t>
  </si>
  <si>
    <t>Установка заглушек, d 80 мм</t>
  </si>
  <si>
    <t>Установка заглушек, d 100 мм</t>
  </si>
  <si>
    <t>Устройство сборных железобетонных колодцев в сухих грунтах</t>
  </si>
  <si>
    <t>1 м3 конструкции</t>
  </si>
  <si>
    <t>Устройство сборных железобетонных колодцев в мокрых грунтах</t>
  </si>
  <si>
    <t>Установка люка колодца</t>
  </si>
  <si>
    <t>1 люк</t>
  </si>
  <si>
    <t xml:space="preserve"> 1 час</t>
  </si>
  <si>
    <t>Приварка фланцев диаметром до 50 мм</t>
  </si>
  <si>
    <t>1 фланец</t>
  </si>
  <si>
    <t>Приварка фланцев диаметром до 100 мм</t>
  </si>
  <si>
    <t>Установка пожарного гидранта на водопроводных сетях</t>
  </si>
  <si>
    <t>1 пожарный гидрант</t>
  </si>
  <si>
    <r>
      <t>Установка водоразборной колонки (</t>
    </r>
    <r>
      <rPr>
        <i/>
        <sz val="12"/>
        <rFont val="Times New Roman"/>
        <family val="1"/>
        <charset val="204"/>
      </rPr>
      <t>стоимость устройства подводки и земляных работ рассчитывается дополнительно</t>
    </r>
    <r>
      <rPr>
        <sz val="12"/>
        <rFont val="Times New Roman"/>
        <family val="1"/>
        <charset val="204"/>
      </rPr>
      <t>)</t>
    </r>
  </si>
  <si>
    <t>1 водоразборная колонка</t>
  </si>
  <si>
    <t>Установка сборно-разборных полиэтиленовых фасонных частей на резьбовых соединениях:</t>
  </si>
  <si>
    <r>
      <t xml:space="preserve">Муфта переходная, соединительная, переход, </t>
    </r>
    <r>
      <rPr>
        <i/>
        <sz val="12"/>
        <rFont val="Times New Roman"/>
        <family val="1"/>
        <charset val="204"/>
      </rPr>
      <t>диаметр трубопровода до 32 мм</t>
    </r>
  </si>
  <si>
    <r>
      <t xml:space="preserve">Муфта переходная, соединительная, переход, </t>
    </r>
    <r>
      <rPr>
        <i/>
        <sz val="12"/>
        <rFont val="Times New Roman"/>
        <family val="1"/>
        <charset val="204"/>
      </rPr>
      <t>диаметр трубопровода до 63 мм</t>
    </r>
  </si>
  <si>
    <r>
      <t xml:space="preserve">Муфта переходная, соединительная, переход, </t>
    </r>
    <r>
      <rPr>
        <i/>
        <sz val="12"/>
        <rFont val="Times New Roman"/>
        <family val="1"/>
        <charset val="204"/>
      </rPr>
      <t>диаметр трубопровода до 110 мм</t>
    </r>
  </si>
  <si>
    <r>
      <t xml:space="preserve">Угольник (отвод, угол поворота), </t>
    </r>
    <r>
      <rPr>
        <i/>
        <sz val="12"/>
        <rFont val="Times New Roman"/>
        <family val="1"/>
        <charset val="204"/>
      </rPr>
      <t>диаметр трубопровода до 32 мм</t>
    </r>
  </si>
  <si>
    <r>
      <t xml:space="preserve">Угольник (отвод, угол поворота), </t>
    </r>
    <r>
      <rPr>
        <i/>
        <sz val="12"/>
        <rFont val="Times New Roman"/>
        <family val="1"/>
        <charset val="204"/>
      </rPr>
      <t>диаметр трубопровода до 63 мм</t>
    </r>
  </si>
  <si>
    <r>
      <t xml:space="preserve">Угольник (отвод, угол поворота), </t>
    </r>
    <r>
      <rPr>
        <i/>
        <sz val="12"/>
        <rFont val="Times New Roman"/>
        <family val="1"/>
        <charset val="204"/>
      </rPr>
      <t>диаметр трубопровода до 110 мм</t>
    </r>
  </si>
  <si>
    <r>
      <t>Седелка</t>
    </r>
    <r>
      <rPr>
        <b/>
        <sz val="12"/>
        <rFont val="Times New Roman"/>
        <family val="1"/>
        <charset val="204"/>
      </rPr>
      <t xml:space="preserve">, </t>
    </r>
    <r>
      <rPr>
        <i/>
        <sz val="12"/>
        <rFont val="Times New Roman"/>
        <family val="1"/>
        <charset val="204"/>
      </rPr>
      <t>диаметр трубопровода до 32 мм</t>
    </r>
  </si>
  <si>
    <r>
      <t>Седелка</t>
    </r>
    <r>
      <rPr>
        <b/>
        <sz val="12"/>
        <rFont val="Times New Roman"/>
        <family val="1"/>
        <charset val="204"/>
      </rPr>
      <t xml:space="preserve">, </t>
    </r>
    <r>
      <rPr>
        <i/>
        <sz val="12"/>
        <rFont val="Times New Roman"/>
        <family val="1"/>
        <charset val="204"/>
      </rPr>
      <t>диаметр трубопровода до 63 мм</t>
    </r>
  </si>
  <si>
    <r>
      <t>Седелка</t>
    </r>
    <r>
      <rPr>
        <b/>
        <sz val="12"/>
        <rFont val="Times New Roman"/>
        <family val="1"/>
        <charset val="204"/>
      </rPr>
      <t xml:space="preserve">, </t>
    </r>
    <r>
      <rPr>
        <i/>
        <sz val="12"/>
        <rFont val="Times New Roman"/>
        <family val="1"/>
        <charset val="204"/>
      </rPr>
      <t>диаметр трубопровода до 110 мм</t>
    </r>
  </si>
  <si>
    <r>
      <t>Тройник</t>
    </r>
    <r>
      <rPr>
        <b/>
        <sz val="12"/>
        <rFont val="Times New Roman"/>
        <family val="1"/>
        <charset val="204"/>
      </rPr>
      <t xml:space="preserve">, </t>
    </r>
    <r>
      <rPr>
        <i/>
        <sz val="12"/>
        <rFont val="Times New Roman"/>
        <family val="1"/>
        <charset val="204"/>
      </rPr>
      <t>диаметр трубопровода до 32 мм</t>
    </r>
  </si>
  <si>
    <r>
      <t>Тройник</t>
    </r>
    <r>
      <rPr>
        <b/>
        <sz val="12"/>
        <rFont val="Times New Roman"/>
        <family val="1"/>
        <charset val="204"/>
      </rPr>
      <t>,</t>
    </r>
    <r>
      <rPr>
        <b/>
        <i/>
        <sz val="12"/>
        <rFont val="Times New Roman"/>
        <family val="1"/>
        <charset val="204"/>
      </rPr>
      <t xml:space="preserve"> </t>
    </r>
    <r>
      <rPr>
        <i/>
        <sz val="12"/>
        <rFont val="Times New Roman"/>
        <family val="1"/>
        <charset val="204"/>
      </rPr>
      <t>диаметр трубопровода до 63 мм</t>
    </r>
  </si>
  <si>
    <r>
      <t>Тройник</t>
    </r>
    <r>
      <rPr>
        <b/>
        <sz val="12"/>
        <rFont val="Times New Roman"/>
        <family val="1"/>
        <charset val="204"/>
      </rPr>
      <t xml:space="preserve">, </t>
    </r>
    <r>
      <rPr>
        <i/>
        <sz val="12"/>
        <rFont val="Times New Roman"/>
        <family val="1"/>
        <charset val="204"/>
      </rPr>
      <t>диаметр трубопровода до 110 мм</t>
    </r>
  </si>
  <si>
    <t>Установка сборно-разборных полиэтиленовых фасонных частей  на фланцевых болтовых соединениях:</t>
  </si>
  <si>
    <r>
      <t xml:space="preserve">Муфты-фланцы, переходы, отводы, седла, </t>
    </r>
    <r>
      <rPr>
        <i/>
        <sz val="12"/>
        <rFont val="Times New Roman"/>
        <family val="1"/>
        <charset val="204"/>
      </rPr>
      <t>диаметр трубопровода до 32 мм</t>
    </r>
  </si>
  <si>
    <r>
      <t xml:space="preserve">Муфты-фланцы, переходы, отводы, седла, </t>
    </r>
    <r>
      <rPr>
        <i/>
        <sz val="12"/>
        <rFont val="Times New Roman"/>
        <family val="1"/>
        <charset val="204"/>
      </rPr>
      <t>диаметр трубопровода до 63 мм</t>
    </r>
  </si>
  <si>
    <r>
      <t xml:space="preserve">Муфты-фланцы, переходы, отводы, седла, </t>
    </r>
    <r>
      <rPr>
        <i/>
        <sz val="12"/>
        <rFont val="Times New Roman"/>
        <family val="1"/>
        <charset val="204"/>
      </rPr>
      <t>диаметр трубопровода до 110 мм</t>
    </r>
  </si>
  <si>
    <r>
      <t xml:space="preserve">Муфты-фланцы, переходы, отводы, седла, </t>
    </r>
    <r>
      <rPr>
        <i/>
        <sz val="12"/>
        <rFont val="Times New Roman"/>
        <family val="1"/>
        <charset val="204"/>
      </rPr>
      <t>диаметр трубопровода до 160 мм</t>
    </r>
  </si>
  <si>
    <r>
      <t xml:space="preserve">Муфты-фланцы, переходы, отводы, седла, </t>
    </r>
    <r>
      <rPr>
        <i/>
        <sz val="12"/>
        <rFont val="Times New Roman"/>
        <family val="1"/>
        <charset val="204"/>
      </rPr>
      <t>диаметр трубопровода до 225 мм</t>
    </r>
  </si>
  <si>
    <r>
      <t xml:space="preserve">Муфты-фланцы, переходы, отводы, седла, </t>
    </r>
    <r>
      <rPr>
        <i/>
        <sz val="12"/>
        <rFont val="Times New Roman"/>
        <family val="1"/>
        <charset val="204"/>
      </rPr>
      <t>диаметр трубопровода до 250 мм</t>
    </r>
  </si>
  <si>
    <r>
      <t xml:space="preserve">Муфты-фланцы, переходы, отводы, седла, </t>
    </r>
    <r>
      <rPr>
        <i/>
        <sz val="12"/>
        <rFont val="Times New Roman"/>
        <family val="1"/>
        <charset val="204"/>
      </rPr>
      <t>диаметр трубопровода до 315 мм</t>
    </r>
  </si>
  <si>
    <r>
      <t xml:space="preserve">Муфты-фланцы, переходы, отводы, седла, </t>
    </r>
    <r>
      <rPr>
        <i/>
        <sz val="12"/>
        <rFont val="Times New Roman"/>
        <family val="1"/>
        <charset val="204"/>
      </rPr>
      <t>диаметр трубопровода до 400 мм</t>
    </r>
  </si>
  <si>
    <r>
      <t xml:space="preserve">Муфты-фланцы, переходы, отводы, седла, </t>
    </r>
    <r>
      <rPr>
        <i/>
        <sz val="12"/>
        <rFont val="Times New Roman"/>
        <family val="1"/>
        <charset val="204"/>
      </rPr>
      <t>диаметр трубопровода до 500 мм</t>
    </r>
  </si>
  <si>
    <r>
      <t xml:space="preserve">Тройники, </t>
    </r>
    <r>
      <rPr>
        <i/>
        <sz val="12"/>
        <rFont val="Times New Roman"/>
        <family val="1"/>
        <charset val="204"/>
      </rPr>
      <t>диаметр трубопровода до 32 мм</t>
    </r>
  </si>
  <si>
    <r>
      <t xml:space="preserve">Тройники, </t>
    </r>
    <r>
      <rPr>
        <i/>
        <sz val="12"/>
        <rFont val="Times New Roman"/>
        <family val="1"/>
        <charset val="204"/>
      </rPr>
      <t>диаметр трубопровода до 63 мм</t>
    </r>
  </si>
  <si>
    <r>
      <t xml:space="preserve">Тройники, </t>
    </r>
    <r>
      <rPr>
        <i/>
        <sz val="12"/>
        <rFont val="Times New Roman"/>
        <family val="1"/>
        <charset val="204"/>
      </rPr>
      <t>диаметр трубопровода до 110 мм</t>
    </r>
  </si>
  <si>
    <r>
      <t xml:space="preserve">Тройники, </t>
    </r>
    <r>
      <rPr>
        <i/>
        <sz val="12"/>
        <rFont val="Times New Roman"/>
        <family val="1"/>
        <charset val="204"/>
      </rPr>
      <t>диаметр трубопровода до 160 мм</t>
    </r>
  </si>
  <si>
    <r>
      <t xml:space="preserve">Тройники, </t>
    </r>
    <r>
      <rPr>
        <i/>
        <sz val="12"/>
        <rFont val="Times New Roman"/>
        <family val="1"/>
        <charset val="204"/>
      </rPr>
      <t>диаметр трубопровода до 225 мм</t>
    </r>
  </si>
  <si>
    <r>
      <t xml:space="preserve">Тройники, </t>
    </r>
    <r>
      <rPr>
        <i/>
        <sz val="12"/>
        <rFont val="Times New Roman"/>
        <family val="1"/>
        <charset val="204"/>
      </rPr>
      <t>диаметр трубопровода до 250 мм</t>
    </r>
  </si>
  <si>
    <r>
      <t xml:space="preserve">Тройники, </t>
    </r>
    <r>
      <rPr>
        <i/>
        <sz val="12"/>
        <rFont val="Times New Roman"/>
        <family val="1"/>
        <charset val="204"/>
      </rPr>
      <t>диаметр трубопровода до 315 мм</t>
    </r>
  </si>
  <si>
    <r>
      <t xml:space="preserve">Тройники, </t>
    </r>
    <r>
      <rPr>
        <i/>
        <sz val="12"/>
        <rFont val="Times New Roman"/>
        <family val="1"/>
        <charset val="204"/>
      </rPr>
      <t>диаметр трубопровода до 400 мм</t>
    </r>
  </si>
  <si>
    <r>
      <t xml:space="preserve">Тройники, </t>
    </r>
    <r>
      <rPr>
        <i/>
        <sz val="12"/>
        <rFont val="Times New Roman"/>
        <family val="1"/>
        <charset val="204"/>
      </rPr>
      <t>диаметр трубопровода до 500 мм</t>
    </r>
  </si>
  <si>
    <r>
      <t xml:space="preserve">Крестовины, </t>
    </r>
    <r>
      <rPr>
        <i/>
        <sz val="12"/>
        <rFont val="Times New Roman"/>
        <family val="1"/>
        <charset val="204"/>
      </rPr>
      <t>диаметр трубопровода до 32 мм</t>
    </r>
  </si>
  <si>
    <r>
      <t xml:space="preserve">Крестовины, </t>
    </r>
    <r>
      <rPr>
        <i/>
        <sz val="12"/>
        <rFont val="Times New Roman"/>
        <family val="1"/>
        <charset val="204"/>
      </rPr>
      <t>диаметр трубопровода до 63 мм</t>
    </r>
  </si>
  <si>
    <r>
      <t xml:space="preserve">Крестовины, </t>
    </r>
    <r>
      <rPr>
        <i/>
        <sz val="12"/>
        <rFont val="Times New Roman"/>
        <family val="1"/>
        <charset val="204"/>
      </rPr>
      <t>диаметр трубопровода до 110 мм</t>
    </r>
  </si>
  <si>
    <r>
      <t xml:space="preserve">Крестовины, </t>
    </r>
    <r>
      <rPr>
        <i/>
        <sz val="12"/>
        <rFont val="Times New Roman"/>
        <family val="1"/>
        <charset val="204"/>
      </rPr>
      <t>диаметр трубопровода до 160 мм</t>
    </r>
  </si>
  <si>
    <r>
      <t xml:space="preserve">Крестовины, </t>
    </r>
    <r>
      <rPr>
        <i/>
        <sz val="12"/>
        <rFont val="Times New Roman"/>
        <family val="1"/>
        <charset val="204"/>
      </rPr>
      <t>диаметр трубопровода до 225 мм</t>
    </r>
  </si>
  <si>
    <r>
      <t xml:space="preserve">Крестовины, </t>
    </r>
    <r>
      <rPr>
        <i/>
        <sz val="12"/>
        <rFont val="Times New Roman"/>
        <family val="1"/>
        <charset val="204"/>
      </rPr>
      <t>диаметр трубопровода до 250 мм</t>
    </r>
  </si>
  <si>
    <r>
      <t xml:space="preserve">Крестовины, </t>
    </r>
    <r>
      <rPr>
        <i/>
        <sz val="12"/>
        <rFont val="Times New Roman"/>
        <family val="1"/>
        <charset val="204"/>
      </rPr>
      <t>диаметр трубопровода до 315 мм</t>
    </r>
  </si>
  <si>
    <r>
      <t xml:space="preserve">Крестовины, </t>
    </r>
    <r>
      <rPr>
        <i/>
        <sz val="12"/>
        <rFont val="Times New Roman"/>
        <family val="1"/>
        <charset val="204"/>
      </rPr>
      <t>диаметр трубопровода до 400 мм</t>
    </r>
  </si>
  <si>
    <r>
      <t xml:space="preserve">Крестовины, </t>
    </r>
    <r>
      <rPr>
        <i/>
        <sz val="12"/>
        <rFont val="Times New Roman"/>
        <family val="1"/>
        <charset val="204"/>
      </rPr>
      <t>диаметр трубопровода до 500 мм</t>
    </r>
  </si>
  <si>
    <t>Главный экономист</t>
  </si>
  <si>
    <t>1 колодец</t>
  </si>
  <si>
    <t>1 отверстие</t>
  </si>
  <si>
    <t>1 м.п.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</si>
  <si>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</si>
  <si>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</si>
  <si>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</si>
  <si>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</si>
  <si>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</si>
  <si>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</si>
  <si>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</si>
  <si>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</si>
  <si>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</si>
  <si>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</si>
  <si>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</si>
  <si>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</si>
  <si>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</si>
  <si>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</si>
  <si>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</si>
  <si>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</si>
  <si>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</si>
  <si>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</si>
  <si>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</si>
  <si>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</si>
  <si>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</si>
  <si>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</si>
  <si>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</si>
  <si>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</si>
  <si>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</si>
  <si>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</si>
  <si>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</si>
  <si>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</si>
  <si>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</si>
  <si>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</si>
  <si>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</si>
  <si>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</si>
  <si>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</si>
  <si>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</si>
  <si>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</si>
  <si>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</si>
  <si>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</si>
  <si>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</si>
  <si>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</si>
  <si>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</si>
  <si>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</si>
  <si>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</si>
  <si>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</si>
  <si>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</si>
  <si>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</si>
  <si>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</si>
  <si>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</si>
  <si>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</si>
  <si>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</si>
  <si>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</si>
  <si>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</si>
  <si>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</si>
  <si>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</si>
  <si>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</si>
  <si>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</si>
  <si>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</si>
  <si>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</si>
  <si>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</si>
  <si>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</si>
  <si>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</si>
  <si>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</si>
  <si>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</si>
  <si>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</si>
  <si>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</si>
  <si>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</si>
  <si>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С.А. Вакулевич</t>
  </si>
  <si>
    <t>1 км трубопровода</t>
  </si>
  <si>
    <t xml:space="preserve">Открытие или закрытие задвижек в колодце d до 150 мм </t>
  </si>
  <si>
    <t xml:space="preserve">Открытие или закрытие задвижек в колодце d до 200 мм </t>
  </si>
  <si>
    <t xml:space="preserve">Открытие или закрытие задвижек в колодце d до 250 мм </t>
  </si>
  <si>
    <t>Открытие или закрытие задвижек в колодце d до 300 мм</t>
  </si>
  <si>
    <t xml:space="preserve">Работа мотопомпы </t>
  </si>
  <si>
    <t>101</t>
  </si>
  <si>
    <t>102</t>
  </si>
  <si>
    <t>103</t>
  </si>
  <si>
    <t>104</t>
  </si>
  <si>
    <t>105</t>
  </si>
  <si>
    <t>106</t>
  </si>
  <si>
    <t>107</t>
  </si>
  <si>
    <t>Демонтаж задвижек диаметром 50 мм</t>
  </si>
  <si>
    <t>108</t>
  </si>
  <si>
    <t>Демонтаж задвижек диаметром 80 мм</t>
  </si>
  <si>
    <t>109</t>
  </si>
  <si>
    <t>Демонтаж задвижек диаметром 100 мм</t>
  </si>
  <si>
    <t>110</t>
  </si>
  <si>
    <t>Установка задвижек диаметром до 50 мм на трубопроводе</t>
  </si>
  <si>
    <t>111</t>
  </si>
  <si>
    <t>Установка задвижек диаметром до 80 мм на трубопроводе</t>
  </si>
  <si>
    <t>112</t>
  </si>
  <si>
    <t>Установка задвижек диаметром до 100 мм на трубопроводе</t>
  </si>
  <si>
    <t>113</t>
  </si>
  <si>
    <t>Замена задвижек диаметром до 50 мм на трубопроводе</t>
  </si>
  <si>
    <t>114</t>
  </si>
  <si>
    <t>Замена задвижек диаметром до 80 мм на трубопроводе</t>
  </si>
  <si>
    <t>115</t>
  </si>
  <si>
    <t>Замена задвижек диаметром до 100 мм на трубопроводе</t>
  </si>
  <si>
    <t>116</t>
  </si>
  <si>
    <t>Соединение фланцев диаметром до 50 мм</t>
  </si>
  <si>
    <t>117</t>
  </si>
  <si>
    <t>Соединение фланцев диаметром до 80 мм</t>
  </si>
  <si>
    <t>118</t>
  </si>
  <si>
    <t>Соединение фланцев диаметром до 100 мм</t>
  </si>
  <si>
    <t>119</t>
  </si>
  <si>
    <t>Разъединение фланцев диаметром до 50 мм</t>
  </si>
  <si>
    <t>120</t>
  </si>
  <si>
    <t>Разъединение фланцев диаметром до 80 мм</t>
  </si>
  <si>
    <t>121</t>
  </si>
  <si>
    <t>Разъединение фланцев диаметром до 100 мм</t>
  </si>
  <si>
    <t>122</t>
  </si>
  <si>
    <t>Замена прокладок на фланцевых соединениях, диаметр фланца до 50 мм</t>
  </si>
  <si>
    <t>123</t>
  </si>
  <si>
    <t>Замена прокладок на фланцевых соединениях, диаметр фланца до 80 мм</t>
  </si>
  <si>
    <t>124</t>
  </si>
  <si>
    <t>Замена прокладок на фланцевых соединениях, диаметр фланца до 100 мм</t>
  </si>
  <si>
    <t>125</t>
  </si>
  <si>
    <t>Подтяжка болтов на фланцевых соединениях, диаметр фланца до 50 мм</t>
  </si>
  <si>
    <t>126</t>
  </si>
  <si>
    <t>Подтяжка болтов на фланцевых соединениях, диаметр фланца до 80 мм</t>
  </si>
  <si>
    <t>127</t>
  </si>
  <si>
    <t>Подтяжка болтов на фланцевых соединениях, диаметр фланца до 100 мм</t>
  </si>
  <si>
    <t>128</t>
  </si>
  <si>
    <t>Гидродинамическая промывка трубопровода диаметром до 50 мм</t>
  </si>
  <si>
    <t>129</t>
  </si>
  <si>
    <t>Гидродинамическая промывка трубопровода диаметром до 80 мм</t>
  </si>
  <si>
    <t>130</t>
  </si>
  <si>
    <t>Гидродинамическая промывка трубопровода диаметром до 100 мм</t>
  </si>
  <si>
    <t>131</t>
  </si>
  <si>
    <t>Установка вентилей, шаровых кранов и обратных клапанов диаметром до 20 мм</t>
  </si>
  <si>
    <t>132</t>
  </si>
  <si>
    <t>Установка вентилей, шаровых кранов и обратных клапанов диаметром до 32 мм</t>
  </si>
  <si>
    <t>133</t>
  </si>
  <si>
    <t>Установка вентилей, шаровых кранов и обратных клапанов диаметром до 50 мм</t>
  </si>
  <si>
    <t>134</t>
  </si>
  <si>
    <t>Замена вентилей, шаровых кранов и обратных клапанов диаметром до 20 мм</t>
  </si>
  <si>
    <t>135</t>
  </si>
  <si>
    <t>Замена вентилей, шаровых кранов и обратных клапанов диаметром до 32 мм</t>
  </si>
  <si>
    <t>136</t>
  </si>
  <si>
    <t>Замена вентилей, шаровых кранов и обратных клапанов диаметром до 50 мм</t>
  </si>
  <si>
    <t>137</t>
  </si>
  <si>
    <t xml:space="preserve">Установка ремонтного хомута диаметром до 50 мм </t>
  </si>
  <si>
    <t>138</t>
  </si>
  <si>
    <t xml:space="preserve">Установка ремонтного хомута диаметром до 100 мм </t>
  </si>
  <si>
    <t>139</t>
  </si>
  <si>
    <t>Замена фасонных частей в колодце (муфта, угольник, сгон), диаметр фасонной части до 20 мм</t>
  </si>
  <si>
    <t>1 фасонная часть</t>
  </si>
  <si>
    <t>140</t>
  </si>
  <si>
    <t>Замена фасонных частей в колодце (муфта, угольник, сгон), диаметр фасонной части до 32 мм</t>
  </si>
  <si>
    <t>Замена фасонных частей в колодце (муфта, угольник, сгон), диаметр фасонной части до 50 мм</t>
  </si>
  <si>
    <t>Пуск поливочных водопроводов</t>
  </si>
  <si>
    <t>1 поливочный водопровод</t>
  </si>
  <si>
    <t>Закрытие поливочных водопроводов</t>
  </si>
  <si>
    <t>Установка тройника при прокладке трубопровода из полиэтиленовых труб, диаметр трубопровода до 32 мм</t>
  </si>
  <si>
    <t>1 тройник</t>
  </si>
  <si>
    <t>Установка тройника при прокладке трубопровода из полиэтиленовых труб, диаметр трубопровода до 63 мм</t>
  </si>
  <si>
    <t>Установка переходника полиэтилен-сталь диаметром до 25х160 мм при прокладке трубопровода из полиэтиленовых труб</t>
  </si>
  <si>
    <t>1 переходник</t>
  </si>
  <si>
    <t>Установка полиэтиленовых фасонных частей на сварке (отвод, колено, патрубок, переходник), диаметр трубопровода до 32 мм</t>
  </si>
  <si>
    <t>Установка полиэтиленовых фасонных частей на сварке (отвод, колено, патрубок, переходник), диаметр трубопровода до 63 мм</t>
  </si>
  <si>
    <t>Установка полиэтиленовых фасонных частей на сварке (тройник), диаметр трубопровода до 32 мм</t>
  </si>
  <si>
    <t>Установка полиэтиленовых фасонных частей на сварке (тройник), диаметр трубопровода до 63 мм</t>
  </si>
  <si>
    <t>Установка полиэтиленовых фасонных частей на сварке (крестовина), диаметр трубопровода до 32 мм</t>
  </si>
  <si>
    <t>Установка полиэтиленовых фасонных частей на сварке (крестовина), диаметр трубопровода до 63 мм</t>
  </si>
  <si>
    <t>Сварка стыков полиэтиленовых труб сварочными аппаратами, диаметр трубопровода до 110 мм</t>
  </si>
  <si>
    <t>Сварка стыков полиэтиленовых труб сварочными аппаратами, диаметр трубопровода до 125 мм</t>
  </si>
  <si>
    <t>Сварка стыков полиэтиленовых труб сварочными аппаратами, диаметр трубопровода до 160 мм</t>
  </si>
  <si>
    <t>Врезка трубопровода-ввода диаметрот до 32 мм из ПЭВД труб  в действующий полиэтиленовый трубопровод диаметром до 63 мм с использованием седловых фитингов</t>
  </si>
  <si>
    <t>Врезка трубопровода-ввода диаметрот до 32 мм из ПЭВД труб  в действующий полиэтиленовый трубопровод диаметром до 110 мм с использованием седловых фитингов</t>
  </si>
  <si>
    <t>Врезка трубопровода-ввода диаметрот до 32 мм из ПЭВД труб  в действующий полиэтиленовый трубопровод диаметром до 160 мм с использованием седловых фитингов</t>
  </si>
  <si>
    <t>Врезка трубопровода-ввода диаметрот до 63 мм из ПЭВД труб  в действующий полиэтиленовый трубопровод диаметром до 110 мм с использованием седловых фитингов</t>
  </si>
  <si>
    <t>Врезка трубопровода-ввода диаметрот до 63 мм из ПЭВД труб  в действующий полиэтиленовый трубопровод диаметром до 160 мм с использованием седловых фитингов</t>
  </si>
  <si>
    <t>Врезка трубопровода-ввода диаметрот до 32 мм из полиэтиленовых труб  в  полиэтиленовый трубопровод диаметром до 32 мм с использованием тройника</t>
  </si>
  <si>
    <t>Врезка трубопровода-ввода диаметрот до 32 мм из полиэтиленовых труб  в  полиэтиленовый трубопровод диаметром до 63 мм с использованием тройника</t>
  </si>
  <si>
    <t>Врезка трубопровода-ввода диаметрот до 63 мм из полиэтиленовых труб  в  полиэтиленовый трубопровод диаметром до 63 мм с использованием тройника</t>
  </si>
  <si>
    <t>Установка и разборка ограждений высотой до 1,2 м</t>
  </si>
  <si>
    <t>Очистка водопроводных колодцев, грунт 2 группы</t>
  </si>
  <si>
    <t>1 м. куб. грунта</t>
  </si>
  <si>
    <t>Очистка водопроводных колодцев, грунт 3 группы</t>
  </si>
  <si>
    <t>Очистка водопроводных колодцев, грунт 4 группы</t>
  </si>
  <si>
    <t>Погрузка грунта, вынутого из колодца на транспорт и его выгрузка, грунт 2 группы</t>
  </si>
  <si>
    <t>Погрузка грунта, вынутого из колодца на транспорт и его выгрузка, грунт 3 группы</t>
  </si>
  <si>
    <t>Погрузка грунта, вынутого из колодца на транспорт и его выгрузка, грунт 4 группы</t>
  </si>
  <si>
    <t>Скалывание льда толщиной слоя до 100 мм вокруг водоразборной колонки или крышки колодца</t>
  </si>
  <si>
    <t>Скалывание льда толщиной слоя свыше 100 мм вокруг водоразборной колонки или крышки колодца</t>
  </si>
  <si>
    <t>Очистка крышки колодца от снега толщиной слоя до 100 мм</t>
  </si>
  <si>
    <t>1 крышка колодца</t>
  </si>
  <si>
    <t>Очистка крышки колодца от снега толщиной слоя свыше 100 мм</t>
  </si>
  <si>
    <t>Снятие люка колодца</t>
  </si>
  <si>
    <t>Замена люка колодца</t>
  </si>
  <si>
    <t>Обмазка люка</t>
  </si>
  <si>
    <t>Замена крышки люка</t>
  </si>
  <si>
    <t>1 крышка</t>
  </si>
  <si>
    <t>Разборка кирпичной кладки колодцев</t>
  </si>
  <si>
    <t>1 м. куб.</t>
  </si>
  <si>
    <t>Поиск водопроводного колодца</t>
  </si>
  <si>
    <t>Очистка крышки колодца от асфальта толщиной слоя до 100 мм</t>
  </si>
  <si>
    <t>Очистка крышки колодца от асфальта толщиной слоя свыше 100 мм</t>
  </si>
  <si>
    <t>Пробивка отверстия площадью 0,04 м.кв. в кирпичных стенах для трубопровода при толщине стены в 1 кирпич</t>
  </si>
  <si>
    <t>Пробивка отверстия площадью 0,04 м.кв. в кирпичных стенах для трубопровода при толщине стены в 1,5 кирпича</t>
  </si>
  <si>
    <t>Пробивка отверстия для труб в кирпичном колодце с последующей их заделкой</t>
  </si>
  <si>
    <t>Пробивка отверстия для труб в бетонном и железобетонном колодце с последующей их заделкой</t>
  </si>
  <si>
    <t>*- В соответствии с приложением 2 к Указу Президента Республики Беларусь от 26.03.2007 № 138 "О некоторых вопросах обложения налогом на добавленную стоимость", эксплуатация, ремонт и техническое обслуживание наружных и внутридомовых инженерных систем и оборудования жилых домов, в том числе холодного водоснабжения, водоотведения (канализации) входят в перечень жилищно-коммунальных и эксплуатационных услуг, оказываемых физическим лицам, обороты по реализации которых на территории Республики Беларусь освобождаются от обложения налогом на добавленную стоимость.</t>
  </si>
  <si>
    <t>"__" __________ 2025 г.</t>
  </si>
  <si>
    <t>1 ввод</t>
  </si>
  <si>
    <t>1 свищ</t>
  </si>
  <si>
    <t xml:space="preserve">  Директор  КУПП "Кобринрайводоканал"</t>
  </si>
  <si>
    <t>Прейскурант  тарифов № 6</t>
  </si>
  <si>
    <t xml:space="preserve"> на услуги, оказываемые КУПП "Кобринрайводоканал" населению</t>
  </si>
  <si>
    <t xml:space="preserve">Тариф*, бел. руб.                           </t>
  </si>
  <si>
    <t>1 км трубо-провода</t>
  </si>
  <si>
    <t>Ремонт задвижек, d 50 мм</t>
  </si>
  <si>
    <t>Ремонт задвижек, d 80 мм</t>
  </si>
  <si>
    <t>Ремонт задвижек, d 100 мм</t>
  </si>
  <si>
    <t>Смена вентиля (шарового крана) в колодце, d 20 мм</t>
  </si>
  <si>
    <t>Смена вентиля (шарового крана) в колодце, d 32 мм</t>
  </si>
  <si>
    <t>Смена вентиля (шарового крана) в колодце, d 50 мм</t>
  </si>
  <si>
    <t>Изготовление хомута ремонтного, d 20 мм</t>
  </si>
  <si>
    <t>Изготовление хомута ремонтного, d 32 мм</t>
  </si>
  <si>
    <t>Изготовление хомута ремонтного, d 50 мм</t>
  </si>
  <si>
    <t>Изготовление хомута ремонтного, d 100 мм</t>
  </si>
  <si>
    <t>Зачеканка стыков, d до 50 мм</t>
  </si>
  <si>
    <t>Зачеканка стыков, d до 100 мм</t>
  </si>
  <si>
    <t>Ликвидация повреждения сети водопровода: заваривание свищей</t>
  </si>
  <si>
    <t>Отключение домового ввода</t>
  </si>
  <si>
    <t>Промывка домовых вводов с дезинфекцией</t>
  </si>
  <si>
    <t>100.1</t>
  </si>
  <si>
    <t>100.2</t>
  </si>
  <si>
    <t>100.3</t>
  </si>
  <si>
    <t>100.4</t>
  </si>
  <si>
    <t>100.5</t>
  </si>
  <si>
    <t>100.6</t>
  </si>
  <si>
    <t>100.7</t>
  </si>
  <si>
    <t>100.8</t>
  </si>
  <si>
    <t>100.9</t>
  </si>
  <si>
    <t>100.10</t>
  </si>
  <si>
    <t>100.11</t>
  </si>
  <si>
    <t>100.12</t>
  </si>
  <si>
    <t>101.1</t>
  </si>
  <si>
    <t>101.2</t>
  </si>
  <si>
    <t>101.3</t>
  </si>
  <si>
    <t>101.4</t>
  </si>
  <si>
    <t>101.5</t>
  </si>
  <si>
    <t>101.6</t>
  </si>
  <si>
    <t>101.7</t>
  </si>
  <si>
    <t>101.8</t>
  </si>
  <si>
    <t>101.9</t>
  </si>
  <si>
    <t>101.10</t>
  </si>
  <si>
    <t>101.11</t>
  </si>
  <si>
    <t>101.12</t>
  </si>
  <si>
    <t>101.13</t>
  </si>
  <si>
    <t>101.14</t>
  </si>
  <si>
    <t>101.15</t>
  </si>
  <si>
    <t>101.16</t>
  </si>
  <si>
    <t>101.17</t>
  </si>
  <si>
    <t>101.18</t>
  </si>
  <si>
    <t>101.19</t>
  </si>
  <si>
    <t>101.20</t>
  </si>
  <si>
    <t>101.21</t>
  </si>
  <si>
    <t>101.22</t>
  </si>
  <si>
    <t>101.23</t>
  </si>
  <si>
    <t>101.24</t>
  </si>
  <si>
    <t>101.25</t>
  </si>
  <si>
    <t>101.26</t>
  </si>
  <si>
    <t>101.27</t>
  </si>
  <si>
    <t>Отогрев водопроводного ввода</t>
  </si>
  <si>
    <t>1 м.п. ввода</t>
  </si>
  <si>
    <t>Отбор проб для анализа воды из водопроводного крана</t>
  </si>
  <si>
    <t>1 анализ</t>
  </si>
  <si>
    <t>Обследование водопроводных вводов</t>
  </si>
  <si>
    <t>Измерение давления на водопроводных сетях</t>
  </si>
  <si>
    <t>1 измерение</t>
  </si>
  <si>
    <t>Установка и снятие самопишущего манометра</t>
  </si>
  <si>
    <t>1 манометр</t>
  </si>
  <si>
    <t>Замена чугунных труб на ПЭВД, диаметр трубопровода 100 мм</t>
  </si>
  <si>
    <t>1 заменяемая труба  до 6 м.п.</t>
  </si>
  <si>
    <t>Замена чугунных труб на ПЭВД, диаметр трубопровода 150 мм</t>
  </si>
  <si>
    <t>Замена стальных труб на ПЭВД при ликвидации повреждений, диаметр трубопровода до 100 мм (первая труба)</t>
  </si>
  <si>
    <t>1 заменяемая труба  до 12 м.п.</t>
  </si>
  <si>
    <t>Замена стальных труб на ПЭВД при ликвидации повреждений, диаметр трубопровода до 100 мм (каждая последующая труба)</t>
  </si>
  <si>
    <t>Замена стальных труб на ПЭВД, выпускаемые в бухтах, при ликвидации повреждений, диаметр трубопровода до 32 мм</t>
  </si>
  <si>
    <t>Замена стальных труб на ПЭВД, выпускаемые в бухтах, при ликвидации повреждений, диаметр трубопровода до 63 мм</t>
  </si>
  <si>
    <t>Замена стальных труб на ПЭВД, выпускаемые в бухтах, при ликвидации повреждений, диаметр трубопровода до 110 мм</t>
  </si>
  <si>
    <t>Замена труб ПЭВД на ПЭВД при ликвидации повреждений, диаметр трубопровода 110 мм</t>
  </si>
  <si>
    <t>Замена труб ПЭВД на ПЭВД при ликвидации повреждений, диаметр трубопровода 160 мм</t>
  </si>
  <si>
    <t>Замена труб ПЭВД на ПЭВД, выпускаемые в бухтах, при ликвидации повреждений, диаметр трубопровода до 32 мм</t>
  </si>
  <si>
    <t>1 заменяемая труба</t>
  </si>
  <si>
    <t>Замена труб ПЭВД на ПЭВД, выпускаемые в бухтах, при ликвидации повреждений, диаметр трубопровода до 63 мм</t>
  </si>
  <si>
    <t>Замена труб ПЭВД на ПЭВД, выпускаемые в бухтах, при ликвидации повреждений, диаметр трубопровода до 110 мм</t>
  </si>
  <si>
    <t>Установка ремонтной муфты на действующий трубопровод из полиэтиленовых труб, диаметр трубопровода до 32 мм</t>
  </si>
  <si>
    <t>1 ремонтная муфта</t>
  </si>
  <si>
    <t>Установка ремонтной муфты на действующий трубопровод из полиэтиленовых труб, диаметр трубопровода до 63 мм</t>
  </si>
  <si>
    <t>Установка ремонтной муфты на действующий трубопровод из полиэтиленовых труб, диаметр трубопровода до 110 мм</t>
  </si>
  <si>
    <t>Установка ремонтной муфты на действующий трубопровод из полиэтиленовых труб, диаметр трубопровода до 160 мм</t>
  </si>
  <si>
    <t>Установка ремонтной муфты на действующий трубопровод из полиэтиленовых труб, диаметр трубопровода до 225 мм</t>
  </si>
  <si>
    <t>Установка ремонтной муфты на действующий трубопровод из полиэтиленовых труб, диаметр трубопровода до 315 мм</t>
  </si>
  <si>
    <t>Реновация трубопровода диаметром до 100 мм путем протаскивания полиэтиленовых труб в существующий трубопровод</t>
  </si>
  <si>
    <t>1 м.п. трубопро-вода</t>
  </si>
  <si>
    <t>1 водоразбор-ная колонка, крышка колодца</t>
  </si>
  <si>
    <t>Приказ от 28.05.2025 № 122-п  "Об утверждении тарифов"  (введен в действие с  29.05.2025)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</si>
</sst>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&quot;р.&quot;;[Red]\-#,##0&quot;р.&quot;"/>
  </numFmts>
  <fonts count="8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Border="1"/>
    <xf numFmtId="2" fontId="6" fillId="0" borderId="1" xfId="0" applyNumberFormat="1" applyFont="1" applyBorder="1" applyAlignment="1">
      <alignment vertical="center"/>
    </xf>
    <xf numFmtId="2" fontId="6" fillId="0" borderId="1" xfId="0" applyNumberFormat="1" applyFont="1" applyFill="1" applyBorder="1" applyAlignment="1">
      <alignment vertical="center"/>
    </xf>
    <xf numFmtId="164" fontId="0" fillId="0" borderId="0" xfId="0" applyNumberFormat="1"/>
    <xf numFmtId="0" fontId="0" fillId="0" borderId="0" xfId="0" applyFill="1"/>
    <xf numFmtId="2" fontId="6" fillId="2" borderId="1" xfId="0" applyNumberFormat="1" applyFont="1" applyFill="1" applyBorder="1" applyAlignment="1">
      <alignment vertical="center"/>
    </xf>
    <xf numFmtId="2" fontId="6" fillId="0" borderId="1" xfId="0" applyNumberFormat="1" applyFont="1" applyFill="1" applyBorder="1" applyAlignment="1">
      <alignment horizontal="right" vertical="center" wrapText="1"/>
    </xf>
    <xf numFmtId="2" fontId="6" fillId="2" borderId="1" xfId="0" applyNumberFormat="1" applyFont="1" applyFill="1" applyBorder="1" applyAlignment="1">
      <alignment horizontal="right" vertical="center" wrapText="1"/>
    </xf>
    <xf numFmtId="2" fontId="6" fillId="0" borderId="1" xfId="0" applyNumberFormat="1" applyFont="1" applyBorder="1" applyAlignment="1">
      <alignment horizontal="right" vertical="center" wrapText="1"/>
    </xf>
    <xf numFmtId="2" fontId="6" fillId="0" borderId="1" xfId="0" applyNumberFormat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2" borderId="0" xfId="0" applyFill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4;&#1041;&#1065;&#1048;&#1049;%20&#1044;&#1054;&#1057;&#1058;&#1059;&#1055;\&#1062;&#1077;&#1085;&#1099;\2025\&#1087;&#1088;&#1077;&#1081;&#1089;&#1082;&#1091;&#1088;&#1072;&#1085;&#1090;%206,%207%20&#1080;%2015\&#1087;&#1088;&#1077;&#1081;&#1089;&#1082;&#1091;&#1088;&#1072;&#1085;&#1090;%20%20&#8470;%2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4;&#1041;&#1065;&#1048;&#1049;%20&#1044;&#1054;&#1057;&#1058;&#1059;&#1055;\&#1062;&#1077;&#1085;&#1099;\2025\&#1087;&#1088;&#1077;&#1081;&#1089;&#1082;&#1091;&#1088;&#1072;&#1085;&#1090;%206,%207%20&#1080;%2015\&#1084;&#1086;&#1090;&#1086;&#1087;&#1086;&#1084;&#1087;&#1072;\&#1084;&#1086;&#1090;&#1086;&#1087;&#1086;&#1084;&#1087;&#107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4;&#1041;&#1065;&#1048;&#1049;%20&#1044;&#1054;&#1057;&#1058;&#1059;&#1055;\&#1062;&#1077;&#1085;&#1099;\2025\&#1087;&#1088;&#1077;&#1081;&#1089;&#1082;&#1091;&#1088;&#1072;&#1085;&#1090;%206,%207%20&#1080;%2015\2025%20&#1074;&#1086;&#1076;&#1072;,%20&#1082;&#1072;&#1085;&#1072;&#1083;,%20&#1073;&#1083;&#1072;&#1075;&#1086;&#1091;&#1089;&#1090;&#1088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4;&#1041;&#1065;&#1048;&#1049;%20&#1044;&#1054;&#1057;&#1058;&#1059;&#1055;\&#1062;&#1077;&#1085;&#1099;\2025\&#1087;&#1088;&#1077;&#1081;&#1089;&#1082;&#1091;&#1088;&#1072;&#1085;&#1090;%20&#8470;%203%20&#1089;&#1072;&#1085;&#1090;&#1077;&#1093;&#1085;&#1080;&#1082;&#1072;%202025\&#1087;&#1088;&#1077;&#1081;&#1089;&#1082;&#1091;&#1088;&#1072;&#1085;&#1090;%20&#8470;%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траты"/>
      <sheetName val="зарплата"/>
      <sheetName val="% надб."/>
      <sheetName val="кальк"/>
      <sheetName val="врезки"/>
      <sheetName val="наружн трубопровод"/>
      <sheetName val="отогрев"/>
      <sheetName val="наружка"/>
      <sheetName val="прейскур"/>
    </sheetNames>
    <sheetDataSet>
      <sheetData sheetId="0"/>
      <sheetData sheetId="1"/>
      <sheetData sheetId="2">
        <row r="12">
          <cell r="F12">
            <v>12.552690538344299</v>
          </cell>
        </row>
      </sheetData>
      <sheetData sheetId="3">
        <row r="23">
          <cell r="D23">
            <v>3.4714123603738631</v>
          </cell>
          <cell r="E23">
            <v>3.7384440804026227</v>
          </cell>
          <cell r="F23">
            <v>4.0054758004313813</v>
          </cell>
          <cell r="G23">
            <v>4.5395392404888986</v>
          </cell>
          <cell r="H23">
            <v>5.6076661206039331</v>
          </cell>
          <cell r="I23">
            <v>6.1417295606614495</v>
          </cell>
          <cell r="J23">
            <v>6.6757930007189685</v>
          </cell>
          <cell r="K23">
            <v>8.2779833208915221</v>
          </cell>
        </row>
        <row r="59">
          <cell r="D59">
            <v>8.5450150409202799</v>
          </cell>
          <cell r="E59">
            <v>9.3461102010065567</v>
          </cell>
          <cell r="F59">
            <v>10.147205361092833</v>
          </cell>
          <cell r="G59">
            <v>10.681268801150351</v>
          </cell>
          <cell r="H59">
            <v>13.618617721466697</v>
          </cell>
          <cell r="I59">
            <v>15.487839761668004</v>
          </cell>
          <cell r="K59">
            <v>53.940407445809257</v>
          </cell>
        </row>
        <row r="93">
          <cell r="D93">
            <v>174.46545835708747</v>
          </cell>
          <cell r="E93">
            <v>201.49531810255166</v>
          </cell>
          <cell r="F93">
            <v>223.61065789429517</v>
          </cell>
          <cell r="G93">
            <v>275.21311740836325</v>
          </cell>
          <cell r="H93">
            <v>326.81557692243138</v>
          </cell>
          <cell r="I93">
            <v>9.4208002528762336</v>
          </cell>
          <cell r="J93">
            <v>12.650788911005229</v>
          </cell>
          <cell r="K93">
            <v>208.86709803313289</v>
          </cell>
        </row>
        <row r="125">
          <cell r="D125">
            <v>461.96487564975257</v>
          </cell>
          <cell r="E125">
            <v>609.40047426137585</v>
          </cell>
          <cell r="F125">
            <v>131.2176827643446</v>
          </cell>
          <cell r="G125">
            <v>133.18349074583296</v>
          </cell>
          <cell r="H125">
            <v>179.37997831080816</v>
          </cell>
          <cell r="I125">
            <v>203.95257807941209</v>
          </cell>
          <cell r="J125">
            <v>262.92681752406133</v>
          </cell>
          <cell r="K125">
            <v>363.67447657533717</v>
          </cell>
          <cell r="L125">
            <v>437.39227588114875</v>
          </cell>
        </row>
        <row r="158">
          <cell r="J158">
            <v>10.811943898185699</v>
          </cell>
          <cell r="K158">
            <v>12.040573886615894</v>
          </cell>
          <cell r="L158">
            <v>13.023477877360047</v>
          </cell>
        </row>
        <row r="192">
          <cell r="D192">
            <v>18.692220402013113</v>
          </cell>
          <cell r="E192">
            <v>21.09550588227194</v>
          </cell>
          <cell r="F192">
            <v>24.833949962674566</v>
          </cell>
          <cell r="G192">
            <v>43.526170364687673</v>
          </cell>
          <cell r="H192">
            <v>49.400868205320378</v>
          </cell>
          <cell r="I192">
            <v>57.411819806183118</v>
          </cell>
          <cell r="J192">
            <v>41.389916604457603</v>
          </cell>
          <cell r="K192">
            <v>47.264614445090288</v>
          </cell>
          <cell r="L192">
            <v>55.275566045953056</v>
          </cell>
        </row>
        <row r="227">
          <cell r="D227">
            <v>2.2507815006169603</v>
          </cell>
          <cell r="E227">
            <v>2.3437890006424542</v>
          </cell>
          <cell r="F227">
            <v>2.548405500698542</v>
          </cell>
          <cell r="G227">
            <v>19.649097670284718</v>
          </cell>
          <cell r="H227">
            <v>29.608229366182449</v>
          </cell>
          <cell r="I227">
            <v>37.683201011504934</v>
          </cell>
          <cell r="J227">
            <v>86.940528047972094</v>
          </cell>
          <cell r="K227">
            <v>88.28635665552585</v>
          </cell>
          <cell r="L227">
            <v>91.785511035165598</v>
          </cell>
        </row>
        <row r="259">
          <cell r="D259">
            <v>96.630494022359073</v>
          </cell>
          <cell r="E259">
            <v>101.47547700955258</v>
          </cell>
          <cell r="F259">
            <v>106.58962571825683</v>
          </cell>
          <cell r="G259">
            <v>18.425188681984352</v>
          </cell>
          <cell r="H259">
            <v>21.629569322329459</v>
          </cell>
          <cell r="I259">
            <v>28.038330603019666</v>
          </cell>
        </row>
        <row r="293">
          <cell r="E293">
            <v>12.286299884301929</v>
          </cell>
          <cell r="F293">
            <v>14.743559861162318</v>
          </cell>
          <cell r="G293">
            <v>17.692271833394781</v>
          </cell>
          <cell r="H293">
            <v>27.02985974546425</v>
          </cell>
          <cell r="I293">
            <v>982.9039907441545</v>
          </cell>
          <cell r="J293">
            <v>1179.4847888929855</v>
          </cell>
          <cell r="K293">
            <v>1400.6381868104199</v>
          </cell>
        </row>
        <row r="327">
          <cell r="D327">
            <v>491.45199537207725</v>
          </cell>
          <cell r="E327">
            <v>589.74239444649277</v>
          </cell>
          <cell r="F327">
            <v>688.03279352090794</v>
          </cell>
          <cell r="G327">
            <v>9.829039907441544</v>
          </cell>
          <cell r="H327">
            <v>15.972189849592514</v>
          </cell>
        </row>
        <row r="362">
          <cell r="D362">
            <v>21.264091999349212</v>
          </cell>
          <cell r="E362">
            <v>24.224914935967462</v>
          </cell>
          <cell r="F362">
            <v>28.531566480139457</v>
          </cell>
          <cell r="G362">
            <v>320.43806403451049</v>
          </cell>
          <cell r="H362">
            <v>501.48557021400904</v>
          </cell>
          <cell r="I362">
            <v>32.04380640345105</v>
          </cell>
          <cell r="J362">
            <v>21.533257720859964</v>
          </cell>
        </row>
      </sheetData>
      <sheetData sheetId="4">
        <row r="21">
          <cell r="D21">
            <v>355.1780206405146</v>
          </cell>
          <cell r="E21">
            <v>484.80885083749416</v>
          </cell>
          <cell r="F21">
            <v>605.55369670645496</v>
          </cell>
          <cell r="G21">
            <v>744.96092582148844</v>
          </cell>
          <cell r="H21">
            <v>107.35492345253033</v>
          </cell>
          <cell r="I21">
            <v>142.8824520771087</v>
          </cell>
          <cell r="J21">
            <v>182.27166859566302</v>
          </cell>
          <cell r="K21">
            <v>218.82898065863498</v>
          </cell>
        </row>
        <row r="55">
          <cell r="D55">
            <v>88.04648398265077</v>
          </cell>
          <cell r="E55">
            <v>123.57401260722912</v>
          </cell>
          <cell r="F55">
            <v>162.96322912578344</v>
          </cell>
          <cell r="G55">
            <v>199.52054118875537</v>
          </cell>
        </row>
      </sheetData>
      <sheetData sheetId="5"/>
      <sheetData sheetId="6">
        <row r="23">
          <cell r="E23">
            <v>18.633939140420956</v>
          </cell>
        </row>
      </sheetData>
      <sheetData sheetId="7">
        <row r="20">
          <cell r="D20">
            <v>67.915896016516527</v>
          </cell>
          <cell r="F20">
            <v>41.368965977487264</v>
          </cell>
          <cell r="G20">
            <v>139.19241463722477</v>
          </cell>
          <cell r="H20">
            <v>32.07754046382702</v>
          </cell>
          <cell r="I20">
            <v>35.838355552689507</v>
          </cell>
          <cell r="J20">
            <v>38.935497390576245</v>
          </cell>
          <cell r="K20">
            <v>50.6603914911475</v>
          </cell>
          <cell r="L20">
            <v>53.757533329034246</v>
          </cell>
        </row>
        <row r="49">
          <cell r="G49">
            <v>21.259034403159763</v>
          </cell>
          <cell r="H49">
            <v>31.856316046835111</v>
          </cell>
          <cell r="I49">
            <v>32.962438131794656</v>
          </cell>
          <cell r="J49">
            <v>34.068560216754214</v>
          </cell>
          <cell r="K49">
            <v>73.462663280757539</v>
          </cell>
          <cell r="L49">
            <v>110.30771421414055</v>
          </cell>
        </row>
        <row r="78">
          <cell r="D78">
            <v>50.439167074155584</v>
          </cell>
          <cell r="E78">
            <v>55.306104247977608</v>
          </cell>
          <cell r="F78">
            <v>67.030998348548877</v>
          </cell>
          <cell r="G78">
            <v>110.16975966197143</v>
          </cell>
          <cell r="H78">
            <v>124.10689793246179</v>
          </cell>
          <cell r="I78">
            <v>143.5746466277499</v>
          </cell>
          <cell r="J78">
            <v>21.08092342451603</v>
          </cell>
          <cell r="K78">
            <v>22.522354086021402</v>
          </cell>
          <cell r="L78">
            <v>27.387182568602025</v>
          </cell>
        </row>
        <row r="107">
          <cell r="D107">
            <v>18.378240934193464</v>
          </cell>
          <cell r="E107">
            <v>19.819671595698832</v>
          </cell>
          <cell r="F107">
            <v>21.441281089892371</v>
          </cell>
          <cell r="G107">
            <v>17.477346770752607</v>
          </cell>
          <cell r="H107">
            <v>19.459313930322487</v>
          </cell>
          <cell r="I107">
            <v>20.720565759139689</v>
          </cell>
          <cell r="J107">
            <v>19.302037521511416</v>
          </cell>
          <cell r="K107">
            <v>19.531823682481789</v>
          </cell>
          <cell r="L107">
            <v>19.761609843452167</v>
          </cell>
        </row>
        <row r="139">
          <cell r="D139">
            <v>880.47317962780357</v>
          </cell>
          <cell r="E139">
            <v>1015.420073992869</v>
          </cell>
          <cell r="F139">
            <v>1157.0037008676916</v>
          </cell>
          <cell r="G139">
            <v>31.41386721285129</v>
          </cell>
          <cell r="H139">
            <v>35.395906718705682</v>
          </cell>
          <cell r="I139">
            <v>41.368965977487264</v>
          </cell>
          <cell r="J139">
            <v>55.306104247977608</v>
          </cell>
          <cell r="K139">
            <v>63.491407676678307</v>
          </cell>
          <cell r="L139">
            <v>73.6677308583062</v>
          </cell>
        </row>
        <row r="173">
          <cell r="D173">
            <v>49.996718240171759</v>
          </cell>
          <cell r="E173">
            <v>63.712632093670223</v>
          </cell>
          <cell r="F173">
            <v>93.799152804570056</v>
          </cell>
          <cell r="G173">
            <v>227.51777842008073</v>
          </cell>
          <cell r="H173">
            <v>260.85701723807279</v>
          </cell>
          <cell r="I173">
            <v>122.87034602657167</v>
          </cell>
          <cell r="J173">
            <v>46.997409501249457</v>
          </cell>
          <cell r="K173">
            <v>79.25834314193763</v>
          </cell>
          <cell r="L173">
            <v>89.613704557467173</v>
          </cell>
        </row>
        <row r="202">
          <cell r="D202">
            <v>39.575333904413149</v>
          </cell>
          <cell r="E202">
            <v>58.235206367115737</v>
          </cell>
          <cell r="F202">
            <v>66.232294565416836</v>
          </cell>
          <cell r="G202">
            <v>51.263385886545542</v>
          </cell>
          <cell r="H202">
            <v>57.825099280023366</v>
          </cell>
          <cell r="I202">
            <v>62.541330781585543</v>
          </cell>
          <cell r="J202">
            <v>22.84544061322487</v>
          </cell>
          <cell r="K202">
            <v>26.849280720697269</v>
          </cell>
          <cell r="L202">
            <v>65.474561757489823</v>
          </cell>
        </row>
        <row r="231">
          <cell r="D231">
            <v>16.007839414445559</v>
          </cell>
          <cell r="E231">
            <v>32.015678828891119</v>
          </cell>
          <cell r="F231">
            <v>23.554392281255616</v>
          </cell>
          <cell r="G231">
            <v>37.046714073431161</v>
          </cell>
          <cell r="H231">
            <v>46.651417722098493</v>
          </cell>
          <cell r="I231">
            <v>42.077749317971197</v>
          </cell>
          <cell r="J231">
            <v>22.350836246533852</v>
          </cell>
          <cell r="K231">
            <v>27.272121291642229</v>
          </cell>
          <cell r="L231">
            <v>35.88437012058187</v>
          </cell>
        </row>
        <row r="264">
          <cell r="D264">
            <v>52.139819807051261</v>
          </cell>
          <cell r="E264">
            <v>74.77947840748142</v>
          </cell>
          <cell r="F264">
            <v>89.415217300688795</v>
          </cell>
          <cell r="G264">
            <v>90.329950981514244</v>
          </cell>
          <cell r="H264">
            <v>91.244684662339694</v>
          </cell>
          <cell r="I264">
            <v>127.14798163473901</v>
          </cell>
          <cell r="J264">
            <v>149.55895681496284</v>
          </cell>
          <cell r="K264">
            <v>183.40410300550485</v>
          </cell>
          <cell r="L264">
            <v>23.671012618134426</v>
          </cell>
        </row>
        <row r="292">
          <cell r="D292">
            <v>22.182291760017424</v>
          </cell>
          <cell r="E292">
            <v>26.06990990352563</v>
          </cell>
          <cell r="F292">
            <v>48.938251924162145</v>
          </cell>
          <cell r="G292">
            <v>63.573990817369506</v>
          </cell>
          <cell r="H292">
            <v>72.492644205417761</v>
          </cell>
          <cell r="I292">
            <v>123.4890469114372</v>
          </cell>
          <cell r="J292">
            <v>2.7669731257584527</v>
          </cell>
          <cell r="K292">
            <v>11.230655628078425</v>
          </cell>
          <cell r="L292">
            <v>14.974207504104566</v>
          </cell>
        </row>
        <row r="323">
          <cell r="D323">
            <v>144.32324498322509</v>
          </cell>
          <cell r="E323">
            <v>223.4217525333323</v>
          </cell>
          <cell r="F323">
            <v>331.52905214623502</v>
          </cell>
          <cell r="G323">
            <v>9.9285506277215099</v>
          </cell>
          <cell r="H323">
            <v>13.509339378703036</v>
          </cell>
          <cell r="I323">
            <v>16.276312504461487</v>
          </cell>
          <cell r="J323">
            <v>3.7435518760261415</v>
          </cell>
          <cell r="K323">
            <v>7.8126300021415123</v>
          </cell>
          <cell r="L323">
            <v>210.04299637262639</v>
          </cell>
          <cell r="M323">
            <v>18.490881325874412</v>
          </cell>
        </row>
        <row r="357">
          <cell r="D357">
            <v>28.759174208948359</v>
          </cell>
          <cell r="E357">
            <v>55.306104247977608</v>
          </cell>
          <cell r="F357">
            <v>20.795095197239583</v>
          </cell>
          <cell r="G357">
            <v>12.609791768538896</v>
          </cell>
          <cell r="H357">
            <v>5.3711831264722916</v>
          </cell>
          <cell r="I357">
            <v>3.6551742155798248</v>
          </cell>
          <cell r="J357">
            <v>10.905129377989198</v>
          </cell>
          <cell r="K357">
            <v>14.485918128970726</v>
          </cell>
          <cell r="L357">
            <v>10.750512398764188</v>
          </cell>
        </row>
      </sheetData>
      <sheetData sheetId="8">
        <row r="14">
          <cell r="E14">
            <v>3.4714123603738631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траты"/>
      <sheetName val="зарплата"/>
      <sheetName val="топливо"/>
      <sheetName val="кальк"/>
    </sheetNames>
    <sheetDataSet>
      <sheetData sheetId="0"/>
      <sheetData sheetId="1"/>
      <sheetData sheetId="2"/>
      <sheetData sheetId="3">
        <row r="24">
          <cell r="B24">
            <v>30.363972002875869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лагоустр-во"/>
      <sheetName val="затраты"/>
      <sheetName val="зарплата"/>
      <sheetName val="% надб."/>
      <sheetName val="кальк"/>
      <sheetName val="проч"/>
    </sheetNames>
    <sheetDataSet>
      <sheetData sheetId="0"/>
      <sheetData sheetId="1"/>
      <sheetData sheetId="2"/>
      <sheetData sheetId="3"/>
      <sheetData sheetId="4">
        <row r="21">
          <cell r="D21">
            <v>15.735383933578941</v>
          </cell>
          <cell r="E21">
            <v>22.517877008397448</v>
          </cell>
          <cell r="F21">
            <v>82.927552883824731</v>
          </cell>
          <cell r="G21">
            <v>169.14186853438642</v>
          </cell>
        </row>
      </sheetData>
      <sheetData sheetId="5">
        <row r="22">
          <cell r="D22">
            <v>19.720576600421733</v>
          </cell>
          <cell r="E22">
            <v>22.754511462025079</v>
          </cell>
          <cell r="F22">
            <v>25.029962608227585</v>
          </cell>
          <cell r="G22">
            <v>22.754511462025079</v>
          </cell>
          <cell r="H22">
            <v>25.282790513361199</v>
          </cell>
          <cell r="I22">
            <v>27.811069564697316</v>
          </cell>
          <cell r="J22">
            <v>41.463776441912366</v>
          </cell>
          <cell r="K22">
            <v>45.003367113782929</v>
          </cell>
          <cell r="L22">
            <v>48.037301975386271</v>
          </cell>
        </row>
        <row r="58">
          <cell r="D58">
            <v>29.075209090365377</v>
          </cell>
          <cell r="E58">
            <v>29.833692805766212</v>
          </cell>
          <cell r="F58">
            <v>30.339348616033433</v>
          </cell>
          <cell r="G58">
            <v>27.558241659563706</v>
          </cell>
          <cell r="H58">
            <v>32.361971857102347</v>
          </cell>
          <cell r="I58">
            <v>37.671357864908181</v>
          </cell>
          <cell r="J58">
            <v>43.992055493248486</v>
          </cell>
          <cell r="K58">
            <v>51.576892647256841</v>
          </cell>
          <cell r="L58">
            <v>60.425869326933267</v>
          </cell>
        </row>
        <row r="90">
          <cell r="D90">
            <v>70.538985532277735</v>
          </cell>
          <cell r="E90">
            <v>82.674724978691117</v>
          </cell>
          <cell r="F90">
            <v>96.58025976103977</v>
          </cell>
          <cell r="G90">
            <v>35.82571415743282</v>
          </cell>
          <cell r="H90">
            <v>42.070563414233035</v>
          </cell>
          <cell r="I90">
            <v>48.972765224380645</v>
          </cell>
          <cell r="J90">
            <v>57.189672141223028</v>
          </cell>
          <cell r="K90">
            <v>67.049960441433896</v>
          </cell>
          <cell r="L90">
            <v>78.553630125013242</v>
          </cell>
        </row>
        <row r="123">
          <cell r="D123">
            <v>91.700681191961053</v>
          </cell>
          <cell r="E123">
            <v>107.47714247229844</v>
          </cell>
          <cell r="F123">
            <v>125.5543376893517</v>
          </cell>
          <cell r="G123">
            <v>41.337362489345566</v>
          </cell>
          <cell r="H123">
            <v>48.542957785653492</v>
          </cell>
          <cell r="I123">
            <v>56.507036797362275</v>
          </cell>
          <cell r="J123">
            <v>65.988083239872736</v>
          </cell>
          <cell r="K123">
            <v>77.365338970885276</v>
          </cell>
          <cell r="L123">
            <v>90.638803990399879</v>
          </cell>
        </row>
        <row r="160">
          <cell r="D160">
            <v>105.80847829841665</v>
          </cell>
          <cell r="E160">
            <v>124.01208746803667</v>
          </cell>
          <cell r="F160">
            <v>144.8703896415596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траты"/>
      <sheetName val="зарплата"/>
      <sheetName val="зарпл1"/>
      <sheetName val="кальк"/>
      <sheetName val="кальк2"/>
      <sheetName val="кальк3"/>
      <sheetName val="кальк4"/>
      <sheetName val="кальк5"/>
      <sheetName val="калькул"/>
      <sheetName val="калькул1"/>
      <sheetName val="калькул2"/>
      <sheetName val="калькул3"/>
      <sheetName val="калькул4"/>
      <sheetName val="калькул5"/>
      <sheetName val="фото"/>
      <sheetName val="состав работ"/>
      <sheetName val="калькул наружка"/>
      <sheetName val="прейскур 3"/>
    </sheetNames>
    <sheetDataSet>
      <sheetData sheetId="0"/>
      <sheetData sheetId="1"/>
      <sheetData sheetId="2"/>
      <sheetData sheetId="3">
        <row r="19">
          <cell r="D19">
            <v>11.682637751258195</v>
          </cell>
        </row>
      </sheetData>
      <sheetData sheetId="4">
        <row r="22">
          <cell r="D22">
            <v>26.636414072868689</v>
          </cell>
        </row>
      </sheetData>
      <sheetData sheetId="5">
        <row r="22">
          <cell r="D22">
            <v>10.750512398764188</v>
          </cell>
        </row>
      </sheetData>
      <sheetData sheetId="6">
        <row r="22">
          <cell r="D22">
            <v>17.056651116836967</v>
          </cell>
        </row>
      </sheetData>
      <sheetData sheetId="7">
        <row r="20">
          <cell r="D20">
            <v>16.822998361811802</v>
          </cell>
        </row>
      </sheetData>
      <sheetData sheetId="8">
        <row r="20">
          <cell r="D20">
            <v>39.020010089202366</v>
          </cell>
        </row>
      </sheetData>
      <sheetData sheetId="9">
        <row r="20">
          <cell r="D20">
            <v>1.8490881325874411</v>
          </cell>
        </row>
      </sheetData>
      <sheetData sheetId="10">
        <row r="20">
          <cell r="D20">
            <v>42.057495904529503</v>
          </cell>
        </row>
      </sheetData>
      <sheetData sheetId="11">
        <row r="25">
          <cell r="D25">
            <v>6.4901241518465307</v>
          </cell>
        </row>
      </sheetData>
      <sheetData sheetId="12">
        <row r="19">
          <cell r="D19">
            <v>52.805522635687034</v>
          </cell>
        </row>
      </sheetData>
      <sheetData sheetId="13">
        <row r="20">
          <cell r="D20">
            <v>5.8052766953326636</v>
          </cell>
        </row>
      </sheetData>
      <sheetData sheetId="14"/>
      <sheetData sheetId="15"/>
      <sheetData sheetId="16"/>
      <sheetData sheetId="17">
        <row r="104">
          <cell r="E104">
            <v>26.870066827893851</v>
          </cell>
        </row>
        <row r="204">
          <cell r="E204">
            <v>2.5801229757034054</v>
          </cell>
        </row>
        <row r="205">
          <cell r="E205">
            <v>8.6004099190113514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3"/>
  <sheetViews>
    <sheetView tabSelected="1" topLeftCell="B1" zoomScaleNormal="100" workbookViewId="0">
      <selection activeCell="J10" sqref="J10"/>
    </sheetView>
  </sheetViews>
  <sheetFormatPr defaultRowHeight="15" x14ac:dyDescent="0.25"/>
  <cols>
    <col min="1" max="1" width="4.28515625" hidden="1" customWidth="1"/>
    <col min="2" max="2" width="7.140625" customWidth="1"/>
    <col min="3" max="3" width="71.140625" customWidth="1"/>
    <col min="4" max="4" width="15.85546875" customWidth="1"/>
    <col min="5" max="5" width="13.140625" customWidth="1"/>
    <col min="254" max="254" width="0" hidden="1" customWidth="1"/>
    <col min="255" max="255" width="7.140625" customWidth="1"/>
    <col min="256" max="256" width="71.140625" customWidth="1"/>
    <col min="257" max="257" width="15.85546875" customWidth="1"/>
    <col min="258" max="258" width="13.140625" customWidth="1"/>
    <col min="259" max="259" width="17.85546875" customWidth="1"/>
    <col min="260" max="260" width="10.28515625" customWidth="1"/>
    <col min="261" max="261" width="13.28515625" customWidth="1"/>
    <col min="510" max="510" width="0" hidden="1" customWidth="1"/>
    <col min="511" max="511" width="7.140625" customWidth="1"/>
    <col min="512" max="512" width="71.140625" customWidth="1"/>
    <col min="513" max="513" width="15.85546875" customWidth="1"/>
    <col min="514" max="514" width="13.140625" customWidth="1"/>
    <col min="515" max="515" width="17.85546875" customWidth="1"/>
    <col min="516" max="516" width="10.28515625" customWidth="1"/>
    <col min="517" max="517" width="13.28515625" customWidth="1"/>
    <col min="766" max="766" width="0" hidden="1" customWidth="1"/>
    <col min="767" max="767" width="7.140625" customWidth="1"/>
    <col min="768" max="768" width="71.140625" customWidth="1"/>
    <col min="769" max="769" width="15.85546875" customWidth="1"/>
    <col min="770" max="770" width="13.140625" customWidth="1"/>
    <col min="771" max="771" width="17.85546875" customWidth="1"/>
    <col min="772" max="772" width="10.28515625" customWidth="1"/>
    <col min="773" max="773" width="13.28515625" customWidth="1"/>
    <col min="1022" max="1022" width="0" hidden="1" customWidth="1"/>
    <col min="1023" max="1023" width="7.140625" customWidth="1"/>
    <col min="1024" max="1024" width="71.140625" customWidth="1"/>
    <col min="1025" max="1025" width="15.85546875" customWidth="1"/>
    <col min="1026" max="1026" width="13.140625" customWidth="1"/>
    <col min="1027" max="1027" width="17.85546875" customWidth="1"/>
    <col min="1028" max="1028" width="10.28515625" customWidth="1"/>
    <col min="1029" max="1029" width="13.28515625" customWidth="1"/>
    <col min="1278" max="1278" width="0" hidden="1" customWidth="1"/>
    <col min="1279" max="1279" width="7.140625" customWidth="1"/>
    <col min="1280" max="1280" width="71.140625" customWidth="1"/>
    <col min="1281" max="1281" width="15.85546875" customWidth="1"/>
    <col min="1282" max="1282" width="13.140625" customWidth="1"/>
    <col min="1283" max="1283" width="17.85546875" customWidth="1"/>
    <col min="1284" max="1284" width="10.28515625" customWidth="1"/>
    <col min="1285" max="1285" width="13.28515625" customWidth="1"/>
    <col min="1534" max="1534" width="0" hidden="1" customWidth="1"/>
    <col min="1535" max="1535" width="7.140625" customWidth="1"/>
    <col min="1536" max="1536" width="71.140625" customWidth="1"/>
    <col min="1537" max="1537" width="15.85546875" customWidth="1"/>
    <col min="1538" max="1538" width="13.140625" customWidth="1"/>
    <col min="1539" max="1539" width="17.85546875" customWidth="1"/>
    <col min="1540" max="1540" width="10.28515625" customWidth="1"/>
    <col min="1541" max="1541" width="13.28515625" customWidth="1"/>
    <col min="1790" max="1790" width="0" hidden="1" customWidth="1"/>
    <col min="1791" max="1791" width="7.140625" customWidth="1"/>
    <col min="1792" max="1792" width="71.140625" customWidth="1"/>
    <col min="1793" max="1793" width="15.85546875" customWidth="1"/>
    <col min="1794" max="1794" width="13.140625" customWidth="1"/>
    <col min="1795" max="1795" width="17.85546875" customWidth="1"/>
    <col min="1796" max="1796" width="10.28515625" customWidth="1"/>
    <col min="1797" max="1797" width="13.28515625" customWidth="1"/>
    <col min="2046" max="2046" width="0" hidden="1" customWidth="1"/>
    <col min="2047" max="2047" width="7.140625" customWidth="1"/>
    <col min="2048" max="2048" width="71.140625" customWidth="1"/>
    <col min="2049" max="2049" width="15.85546875" customWidth="1"/>
    <col min="2050" max="2050" width="13.140625" customWidth="1"/>
    <col min="2051" max="2051" width="17.85546875" customWidth="1"/>
    <col min="2052" max="2052" width="10.28515625" customWidth="1"/>
    <col min="2053" max="2053" width="13.28515625" customWidth="1"/>
    <col min="2302" max="2302" width="0" hidden="1" customWidth="1"/>
    <col min="2303" max="2303" width="7.140625" customWidth="1"/>
    <col min="2304" max="2304" width="71.140625" customWidth="1"/>
    <col min="2305" max="2305" width="15.85546875" customWidth="1"/>
    <col min="2306" max="2306" width="13.140625" customWidth="1"/>
    <col min="2307" max="2307" width="17.85546875" customWidth="1"/>
    <col min="2308" max="2308" width="10.28515625" customWidth="1"/>
    <col min="2309" max="2309" width="13.28515625" customWidth="1"/>
    <col min="2558" max="2558" width="0" hidden="1" customWidth="1"/>
    <col min="2559" max="2559" width="7.140625" customWidth="1"/>
    <col min="2560" max="2560" width="71.140625" customWidth="1"/>
    <col min="2561" max="2561" width="15.85546875" customWidth="1"/>
    <col min="2562" max="2562" width="13.140625" customWidth="1"/>
    <col min="2563" max="2563" width="17.85546875" customWidth="1"/>
    <col min="2564" max="2564" width="10.28515625" customWidth="1"/>
    <col min="2565" max="2565" width="13.28515625" customWidth="1"/>
    <col min="2814" max="2814" width="0" hidden="1" customWidth="1"/>
    <col min="2815" max="2815" width="7.140625" customWidth="1"/>
    <col min="2816" max="2816" width="71.140625" customWidth="1"/>
    <col min="2817" max="2817" width="15.85546875" customWidth="1"/>
    <col min="2818" max="2818" width="13.140625" customWidth="1"/>
    <col min="2819" max="2819" width="17.85546875" customWidth="1"/>
    <col min="2820" max="2820" width="10.28515625" customWidth="1"/>
    <col min="2821" max="2821" width="13.28515625" customWidth="1"/>
    <col min="3070" max="3070" width="0" hidden="1" customWidth="1"/>
    <col min="3071" max="3071" width="7.140625" customWidth="1"/>
    <col min="3072" max="3072" width="71.140625" customWidth="1"/>
    <col min="3073" max="3073" width="15.85546875" customWidth="1"/>
    <col min="3074" max="3074" width="13.140625" customWidth="1"/>
    <col min="3075" max="3075" width="17.85546875" customWidth="1"/>
    <col min="3076" max="3076" width="10.28515625" customWidth="1"/>
    <col min="3077" max="3077" width="13.28515625" customWidth="1"/>
    <col min="3326" max="3326" width="0" hidden="1" customWidth="1"/>
    <col min="3327" max="3327" width="7.140625" customWidth="1"/>
    <col min="3328" max="3328" width="71.140625" customWidth="1"/>
    <col min="3329" max="3329" width="15.85546875" customWidth="1"/>
    <col min="3330" max="3330" width="13.140625" customWidth="1"/>
    <col min="3331" max="3331" width="17.85546875" customWidth="1"/>
    <col min="3332" max="3332" width="10.28515625" customWidth="1"/>
    <col min="3333" max="3333" width="13.28515625" customWidth="1"/>
    <col min="3582" max="3582" width="0" hidden="1" customWidth="1"/>
    <col min="3583" max="3583" width="7.140625" customWidth="1"/>
    <col min="3584" max="3584" width="71.140625" customWidth="1"/>
    <col min="3585" max="3585" width="15.85546875" customWidth="1"/>
    <col min="3586" max="3586" width="13.140625" customWidth="1"/>
    <col min="3587" max="3587" width="17.85546875" customWidth="1"/>
    <col min="3588" max="3588" width="10.28515625" customWidth="1"/>
    <col min="3589" max="3589" width="13.28515625" customWidth="1"/>
    <col min="3838" max="3838" width="0" hidden="1" customWidth="1"/>
    <col min="3839" max="3839" width="7.140625" customWidth="1"/>
    <col min="3840" max="3840" width="71.140625" customWidth="1"/>
    <col min="3841" max="3841" width="15.85546875" customWidth="1"/>
    <col min="3842" max="3842" width="13.140625" customWidth="1"/>
    <col min="3843" max="3843" width="17.85546875" customWidth="1"/>
    <col min="3844" max="3844" width="10.28515625" customWidth="1"/>
    <col min="3845" max="3845" width="13.28515625" customWidth="1"/>
    <col min="4094" max="4094" width="0" hidden="1" customWidth="1"/>
    <col min="4095" max="4095" width="7.140625" customWidth="1"/>
    <col min="4096" max="4096" width="71.140625" customWidth="1"/>
    <col min="4097" max="4097" width="15.85546875" customWidth="1"/>
    <col min="4098" max="4098" width="13.140625" customWidth="1"/>
    <col min="4099" max="4099" width="17.85546875" customWidth="1"/>
    <col min="4100" max="4100" width="10.28515625" customWidth="1"/>
    <col min="4101" max="4101" width="13.28515625" customWidth="1"/>
    <col min="4350" max="4350" width="0" hidden="1" customWidth="1"/>
    <col min="4351" max="4351" width="7.140625" customWidth="1"/>
    <col min="4352" max="4352" width="71.140625" customWidth="1"/>
    <col min="4353" max="4353" width="15.85546875" customWidth="1"/>
    <col min="4354" max="4354" width="13.140625" customWidth="1"/>
    <col min="4355" max="4355" width="17.85546875" customWidth="1"/>
    <col min="4356" max="4356" width="10.28515625" customWidth="1"/>
    <col min="4357" max="4357" width="13.28515625" customWidth="1"/>
    <col min="4606" max="4606" width="0" hidden="1" customWidth="1"/>
    <col min="4607" max="4607" width="7.140625" customWidth="1"/>
    <col min="4608" max="4608" width="71.140625" customWidth="1"/>
    <col min="4609" max="4609" width="15.85546875" customWidth="1"/>
    <col min="4610" max="4610" width="13.140625" customWidth="1"/>
    <col min="4611" max="4611" width="17.85546875" customWidth="1"/>
    <col min="4612" max="4612" width="10.28515625" customWidth="1"/>
    <col min="4613" max="4613" width="13.28515625" customWidth="1"/>
    <col min="4862" max="4862" width="0" hidden="1" customWidth="1"/>
    <col min="4863" max="4863" width="7.140625" customWidth="1"/>
    <col min="4864" max="4864" width="71.140625" customWidth="1"/>
    <col min="4865" max="4865" width="15.85546875" customWidth="1"/>
    <col min="4866" max="4866" width="13.140625" customWidth="1"/>
    <col min="4867" max="4867" width="17.85546875" customWidth="1"/>
    <col min="4868" max="4868" width="10.28515625" customWidth="1"/>
    <col min="4869" max="4869" width="13.28515625" customWidth="1"/>
    <col min="5118" max="5118" width="0" hidden="1" customWidth="1"/>
    <col min="5119" max="5119" width="7.140625" customWidth="1"/>
    <col min="5120" max="5120" width="71.140625" customWidth="1"/>
    <col min="5121" max="5121" width="15.85546875" customWidth="1"/>
    <col min="5122" max="5122" width="13.140625" customWidth="1"/>
    <col min="5123" max="5123" width="17.85546875" customWidth="1"/>
    <col min="5124" max="5124" width="10.28515625" customWidth="1"/>
    <col min="5125" max="5125" width="13.28515625" customWidth="1"/>
    <col min="5374" max="5374" width="0" hidden="1" customWidth="1"/>
    <col min="5375" max="5375" width="7.140625" customWidth="1"/>
    <col min="5376" max="5376" width="71.140625" customWidth="1"/>
    <col min="5377" max="5377" width="15.85546875" customWidth="1"/>
    <col min="5378" max="5378" width="13.140625" customWidth="1"/>
    <col min="5379" max="5379" width="17.85546875" customWidth="1"/>
    <col min="5380" max="5380" width="10.28515625" customWidth="1"/>
    <col min="5381" max="5381" width="13.28515625" customWidth="1"/>
    <col min="5630" max="5630" width="0" hidden="1" customWidth="1"/>
    <col min="5631" max="5631" width="7.140625" customWidth="1"/>
    <col min="5632" max="5632" width="71.140625" customWidth="1"/>
    <col min="5633" max="5633" width="15.85546875" customWidth="1"/>
    <col min="5634" max="5634" width="13.140625" customWidth="1"/>
    <col min="5635" max="5635" width="17.85546875" customWidth="1"/>
    <col min="5636" max="5636" width="10.28515625" customWidth="1"/>
    <col min="5637" max="5637" width="13.28515625" customWidth="1"/>
    <col min="5886" max="5886" width="0" hidden="1" customWidth="1"/>
    <col min="5887" max="5887" width="7.140625" customWidth="1"/>
    <col min="5888" max="5888" width="71.140625" customWidth="1"/>
    <col min="5889" max="5889" width="15.85546875" customWidth="1"/>
    <col min="5890" max="5890" width="13.140625" customWidth="1"/>
    <col min="5891" max="5891" width="17.85546875" customWidth="1"/>
    <col min="5892" max="5892" width="10.28515625" customWidth="1"/>
    <col min="5893" max="5893" width="13.28515625" customWidth="1"/>
    <col min="6142" max="6142" width="0" hidden="1" customWidth="1"/>
    <col min="6143" max="6143" width="7.140625" customWidth="1"/>
    <col min="6144" max="6144" width="71.140625" customWidth="1"/>
    <col min="6145" max="6145" width="15.85546875" customWidth="1"/>
    <col min="6146" max="6146" width="13.140625" customWidth="1"/>
    <col min="6147" max="6147" width="17.85546875" customWidth="1"/>
    <col min="6148" max="6148" width="10.28515625" customWidth="1"/>
    <col min="6149" max="6149" width="13.28515625" customWidth="1"/>
    <col min="6398" max="6398" width="0" hidden="1" customWidth="1"/>
    <col min="6399" max="6399" width="7.140625" customWidth="1"/>
    <col min="6400" max="6400" width="71.140625" customWidth="1"/>
    <col min="6401" max="6401" width="15.85546875" customWidth="1"/>
    <col min="6402" max="6402" width="13.140625" customWidth="1"/>
    <col min="6403" max="6403" width="17.85546875" customWidth="1"/>
    <col min="6404" max="6404" width="10.28515625" customWidth="1"/>
    <col min="6405" max="6405" width="13.28515625" customWidth="1"/>
    <col min="6654" max="6654" width="0" hidden="1" customWidth="1"/>
    <col min="6655" max="6655" width="7.140625" customWidth="1"/>
    <col min="6656" max="6656" width="71.140625" customWidth="1"/>
    <col min="6657" max="6657" width="15.85546875" customWidth="1"/>
    <col min="6658" max="6658" width="13.140625" customWidth="1"/>
    <col min="6659" max="6659" width="17.85546875" customWidth="1"/>
    <col min="6660" max="6660" width="10.28515625" customWidth="1"/>
    <col min="6661" max="6661" width="13.28515625" customWidth="1"/>
    <col min="6910" max="6910" width="0" hidden="1" customWidth="1"/>
    <col min="6911" max="6911" width="7.140625" customWidth="1"/>
    <col min="6912" max="6912" width="71.140625" customWidth="1"/>
    <col min="6913" max="6913" width="15.85546875" customWidth="1"/>
    <col min="6914" max="6914" width="13.140625" customWidth="1"/>
    <col min="6915" max="6915" width="17.85546875" customWidth="1"/>
    <col min="6916" max="6916" width="10.28515625" customWidth="1"/>
    <col min="6917" max="6917" width="13.28515625" customWidth="1"/>
    <col min="7166" max="7166" width="0" hidden="1" customWidth="1"/>
    <col min="7167" max="7167" width="7.140625" customWidth="1"/>
    <col min="7168" max="7168" width="71.140625" customWidth="1"/>
    <col min="7169" max="7169" width="15.85546875" customWidth="1"/>
    <col min="7170" max="7170" width="13.140625" customWidth="1"/>
    <col min="7171" max="7171" width="17.85546875" customWidth="1"/>
    <col min="7172" max="7172" width="10.28515625" customWidth="1"/>
    <col min="7173" max="7173" width="13.28515625" customWidth="1"/>
    <col min="7422" max="7422" width="0" hidden="1" customWidth="1"/>
    <col min="7423" max="7423" width="7.140625" customWidth="1"/>
    <col min="7424" max="7424" width="71.140625" customWidth="1"/>
    <col min="7425" max="7425" width="15.85546875" customWidth="1"/>
    <col min="7426" max="7426" width="13.140625" customWidth="1"/>
    <col min="7427" max="7427" width="17.85546875" customWidth="1"/>
    <col min="7428" max="7428" width="10.28515625" customWidth="1"/>
    <col min="7429" max="7429" width="13.28515625" customWidth="1"/>
    <col min="7678" max="7678" width="0" hidden="1" customWidth="1"/>
    <col min="7679" max="7679" width="7.140625" customWidth="1"/>
    <col min="7680" max="7680" width="71.140625" customWidth="1"/>
    <col min="7681" max="7681" width="15.85546875" customWidth="1"/>
    <col min="7682" max="7682" width="13.140625" customWidth="1"/>
    <col min="7683" max="7683" width="17.85546875" customWidth="1"/>
    <col min="7684" max="7684" width="10.28515625" customWidth="1"/>
    <col min="7685" max="7685" width="13.28515625" customWidth="1"/>
    <col min="7934" max="7934" width="0" hidden="1" customWidth="1"/>
    <col min="7935" max="7935" width="7.140625" customWidth="1"/>
    <col min="7936" max="7936" width="71.140625" customWidth="1"/>
    <col min="7937" max="7937" width="15.85546875" customWidth="1"/>
    <col min="7938" max="7938" width="13.140625" customWidth="1"/>
    <col min="7939" max="7939" width="17.85546875" customWidth="1"/>
    <col min="7940" max="7940" width="10.28515625" customWidth="1"/>
    <col min="7941" max="7941" width="13.28515625" customWidth="1"/>
    <col min="8190" max="8190" width="0" hidden="1" customWidth="1"/>
    <col min="8191" max="8191" width="7.140625" customWidth="1"/>
    <col min="8192" max="8192" width="71.140625" customWidth="1"/>
    <col min="8193" max="8193" width="15.85546875" customWidth="1"/>
    <col min="8194" max="8194" width="13.140625" customWidth="1"/>
    <col min="8195" max="8195" width="17.85546875" customWidth="1"/>
    <col min="8196" max="8196" width="10.28515625" customWidth="1"/>
    <col min="8197" max="8197" width="13.28515625" customWidth="1"/>
    <col min="8446" max="8446" width="0" hidden="1" customWidth="1"/>
    <col min="8447" max="8447" width="7.140625" customWidth="1"/>
    <col min="8448" max="8448" width="71.140625" customWidth="1"/>
    <col min="8449" max="8449" width="15.85546875" customWidth="1"/>
    <col min="8450" max="8450" width="13.140625" customWidth="1"/>
    <col min="8451" max="8451" width="17.85546875" customWidth="1"/>
    <col min="8452" max="8452" width="10.28515625" customWidth="1"/>
    <col min="8453" max="8453" width="13.28515625" customWidth="1"/>
    <col min="8702" max="8702" width="0" hidden="1" customWidth="1"/>
    <col min="8703" max="8703" width="7.140625" customWidth="1"/>
    <col min="8704" max="8704" width="71.140625" customWidth="1"/>
    <col min="8705" max="8705" width="15.85546875" customWidth="1"/>
    <col min="8706" max="8706" width="13.140625" customWidth="1"/>
    <col min="8707" max="8707" width="17.85546875" customWidth="1"/>
    <col min="8708" max="8708" width="10.28515625" customWidth="1"/>
    <col min="8709" max="8709" width="13.28515625" customWidth="1"/>
    <col min="8958" max="8958" width="0" hidden="1" customWidth="1"/>
    <col min="8959" max="8959" width="7.140625" customWidth="1"/>
    <col min="8960" max="8960" width="71.140625" customWidth="1"/>
    <col min="8961" max="8961" width="15.85546875" customWidth="1"/>
    <col min="8962" max="8962" width="13.140625" customWidth="1"/>
    <col min="8963" max="8963" width="17.85546875" customWidth="1"/>
    <col min="8964" max="8964" width="10.28515625" customWidth="1"/>
    <col min="8965" max="8965" width="13.28515625" customWidth="1"/>
    <col min="9214" max="9214" width="0" hidden="1" customWidth="1"/>
    <col min="9215" max="9215" width="7.140625" customWidth="1"/>
    <col min="9216" max="9216" width="71.140625" customWidth="1"/>
    <col min="9217" max="9217" width="15.85546875" customWidth="1"/>
    <col min="9218" max="9218" width="13.140625" customWidth="1"/>
    <col min="9219" max="9219" width="17.85546875" customWidth="1"/>
    <col min="9220" max="9220" width="10.28515625" customWidth="1"/>
    <col min="9221" max="9221" width="13.28515625" customWidth="1"/>
    <col min="9470" max="9470" width="0" hidden="1" customWidth="1"/>
    <col min="9471" max="9471" width="7.140625" customWidth="1"/>
    <col min="9472" max="9472" width="71.140625" customWidth="1"/>
    <col min="9473" max="9473" width="15.85546875" customWidth="1"/>
    <col min="9474" max="9474" width="13.140625" customWidth="1"/>
    <col min="9475" max="9475" width="17.85546875" customWidth="1"/>
    <col min="9476" max="9476" width="10.28515625" customWidth="1"/>
    <col min="9477" max="9477" width="13.28515625" customWidth="1"/>
    <col min="9726" max="9726" width="0" hidden="1" customWidth="1"/>
    <col min="9727" max="9727" width="7.140625" customWidth="1"/>
    <col min="9728" max="9728" width="71.140625" customWidth="1"/>
    <col min="9729" max="9729" width="15.85546875" customWidth="1"/>
    <col min="9730" max="9730" width="13.140625" customWidth="1"/>
    <col min="9731" max="9731" width="17.85546875" customWidth="1"/>
    <col min="9732" max="9732" width="10.28515625" customWidth="1"/>
    <col min="9733" max="9733" width="13.28515625" customWidth="1"/>
    <col min="9982" max="9982" width="0" hidden="1" customWidth="1"/>
    <col min="9983" max="9983" width="7.140625" customWidth="1"/>
    <col min="9984" max="9984" width="71.140625" customWidth="1"/>
    <col min="9985" max="9985" width="15.85546875" customWidth="1"/>
    <col min="9986" max="9986" width="13.140625" customWidth="1"/>
    <col min="9987" max="9987" width="17.85546875" customWidth="1"/>
    <col min="9988" max="9988" width="10.28515625" customWidth="1"/>
    <col min="9989" max="9989" width="13.28515625" customWidth="1"/>
    <col min="10238" max="10238" width="0" hidden="1" customWidth="1"/>
    <col min="10239" max="10239" width="7.140625" customWidth="1"/>
    <col min="10240" max="10240" width="71.140625" customWidth="1"/>
    <col min="10241" max="10241" width="15.85546875" customWidth="1"/>
    <col min="10242" max="10242" width="13.140625" customWidth="1"/>
    <col min="10243" max="10243" width="17.85546875" customWidth="1"/>
    <col min="10244" max="10244" width="10.28515625" customWidth="1"/>
    <col min="10245" max="10245" width="13.28515625" customWidth="1"/>
    <col min="10494" max="10494" width="0" hidden="1" customWidth="1"/>
    <col min="10495" max="10495" width="7.140625" customWidth="1"/>
    <col min="10496" max="10496" width="71.140625" customWidth="1"/>
    <col min="10497" max="10497" width="15.85546875" customWidth="1"/>
    <col min="10498" max="10498" width="13.140625" customWidth="1"/>
    <col min="10499" max="10499" width="17.85546875" customWidth="1"/>
    <col min="10500" max="10500" width="10.28515625" customWidth="1"/>
    <col min="10501" max="10501" width="13.28515625" customWidth="1"/>
    <col min="10750" max="10750" width="0" hidden="1" customWidth="1"/>
    <col min="10751" max="10751" width="7.140625" customWidth="1"/>
    <col min="10752" max="10752" width="71.140625" customWidth="1"/>
    <col min="10753" max="10753" width="15.85546875" customWidth="1"/>
    <col min="10754" max="10754" width="13.140625" customWidth="1"/>
    <col min="10755" max="10755" width="17.85546875" customWidth="1"/>
    <col min="10756" max="10756" width="10.28515625" customWidth="1"/>
    <col min="10757" max="10757" width="13.28515625" customWidth="1"/>
    <col min="11006" max="11006" width="0" hidden="1" customWidth="1"/>
    <col min="11007" max="11007" width="7.140625" customWidth="1"/>
    <col min="11008" max="11008" width="71.140625" customWidth="1"/>
    <col min="11009" max="11009" width="15.85546875" customWidth="1"/>
    <col min="11010" max="11010" width="13.140625" customWidth="1"/>
    <col min="11011" max="11011" width="17.85546875" customWidth="1"/>
    <col min="11012" max="11012" width="10.28515625" customWidth="1"/>
    <col min="11013" max="11013" width="13.28515625" customWidth="1"/>
    <col min="11262" max="11262" width="0" hidden="1" customWidth="1"/>
    <col min="11263" max="11263" width="7.140625" customWidth="1"/>
    <col min="11264" max="11264" width="71.140625" customWidth="1"/>
    <col min="11265" max="11265" width="15.85546875" customWidth="1"/>
    <col min="11266" max="11266" width="13.140625" customWidth="1"/>
    <col min="11267" max="11267" width="17.85546875" customWidth="1"/>
    <col min="11268" max="11268" width="10.28515625" customWidth="1"/>
    <col min="11269" max="11269" width="13.28515625" customWidth="1"/>
    <col min="11518" max="11518" width="0" hidden="1" customWidth="1"/>
    <col min="11519" max="11519" width="7.140625" customWidth="1"/>
    <col min="11520" max="11520" width="71.140625" customWidth="1"/>
    <col min="11521" max="11521" width="15.85546875" customWidth="1"/>
    <col min="11522" max="11522" width="13.140625" customWidth="1"/>
    <col min="11523" max="11523" width="17.85546875" customWidth="1"/>
    <col min="11524" max="11524" width="10.28515625" customWidth="1"/>
    <col min="11525" max="11525" width="13.28515625" customWidth="1"/>
    <col min="11774" max="11774" width="0" hidden="1" customWidth="1"/>
    <col min="11775" max="11775" width="7.140625" customWidth="1"/>
    <col min="11776" max="11776" width="71.140625" customWidth="1"/>
    <col min="11777" max="11777" width="15.85546875" customWidth="1"/>
    <col min="11778" max="11778" width="13.140625" customWidth="1"/>
    <col min="11779" max="11779" width="17.85546875" customWidth="1"/>
    <col min="11780" max="11780" width="10.28515625" customWidth="1"/>
    <col min="11781" max="11781" width="13.28515625" customWidth="1"/>
    <col min="12030" max="12030" width="0" hidden="1" customWidth="1"/>
    <col min="12031" max="12031" width="7.140625" customWidth="1"/>
    <col min="12032" max="12032" width="71.140625" customWidth="1"/>
    <col min="12033" max="12033" width="15.85546875" customWidth="1"/>
    <col min="12034" max="12034" width="13.140625" customWidth="1"/>
    <col min="12035" max="12035" width="17.85546875" customWidth="1"/>
    <col min="12036" max="12036" width="10.28515625" customWidth="1"/>
    <col min="12037" max="12037" width="13.28515625" customWidth="1"/>
    <col min="12286" max="12286" width="0" hidden="1" customWidth="1"/>
    <col min="12287" max="12287" width="7.140625" customWidth="1"/>
    <col min="12288" max="12288" width="71.140625" customWidth="1"/>
    <col min="12289" max="12289" width="15.85546875" customWidth="1"/>
    <col min="12290" max="12290" width="13.140625" customWidth="1"/>
    <col min="12291" max="12291" width="17.85546875" customWidth="1"/>
    <col min="12292" max="12292" width="10.28515625" customWidth="1"/>
    <col min="12293" max="12293" width="13.28515625" customWidth="1"/>
    <col min="12542" max="12542" width="0" hidden="1" customWidth="1"/>
    <col min="12543" max="12543" width="7.140625" customWidth="1"/>
    <col min="12544" max="12544" width="71.140625" customWidth="1"/>
    <col min="12545" max="12545" width="15.85546875" customWidth="1"/>
    <col min="12546" max="12546" width="13.140625" customWidth="1"/>
    <col min="12547" max="12547" width="17.85546875" customWidth="1"/>
    <col min="12548" max="12548" width="10.28515625" customWidth="1"/>
    <col min="12549" max="12549" width="13.28515625" customWidth="1"/>
    <col min="12798" max="12798" width="0" hidden="1" customWidth="1"/>
    <col min="12799" max="12799" width="7.140625" customWidth="1"/>
    <col min="12800" max="12800" width="71.140625" customWidth="1"/>
    <col min="12801" max="12801" width="15.85546875" customWidth="1"/>
    <col min="12802" max="12802" width="13.140625" customWidth="1"/>
    <col min="12803" max="12803" width="17.85546875" customWidth="1"/>
    <col min="12804" max="12804" width="10.28515625" customWidth="1"/>
    <col min="12805" max="12805" width="13.28515625" customWidth="1"/>
    <col min="13054" max="13054" width="0" hidden="1" customWidth="1"/>
    <col min="13055" max="13055" width="7.140625" customWidth="1"/>
    <col min="13056" max="13056" width="71.140625" customWidth="1"/>
    <col min="13057" max="13057" width="15.85546875" customWidth="1"/>
    <col min="13058" max="13058" width="13.140625" customWidth="1"/>
    <col min="13059" max="13059" width="17.85546875" customWidth="1"/>
    <col min="13060" max="13060" width="10.28515625" customWidth="1"/>
    <col min="13061" max="13061" width="13.28515625" customWidth="1"/>
    <col min="13310" max="13310" width="0" hidden="1" customWidth="1"/>
    <col min="13311" max="13311" width="7.140625" customWidth="1"/>
    <col min="13312" max="13312" width="71.140625" customWidth="1"/>
    <col min="13313" max="13313" width="15.85546875" customWidth="1"/>
    <col min="13314" max="13314" width="13.140625" customWidth="1"/>
    <col min="13315" max="13315" width="17.85546875" customWidth="1"/>
    <col min="13316" max="13316" width="10.28515625" customWidth="1"/>
    <col min="13317" max="13317" width="13.28515625" customWidth="1"/>
    <col min="13566" max="13566" width="0" hidden="1" customWidth="1"/>
    <col min="13567" max="13567" width="7.140625" customWidth="1"/>
    <col min="13568" max="13568" width="71.140625" customWidth="1"/>
    <col min="13569" max="13569" width="15.85546875" customWidth="1"/>
    <col min="13570" max="13570" width="13.140625" customWidth="1"/>
    <col min="13571" max="13571" width="17.85546875" customWidth="1"/>
    <col min="13572" max="13572" width="10.28515625" customWidth="1"/>
    <col min="13573" max="13573" width="13.28515625" customWidth="1"/>
    <col min="13822" max="13822" width="0" hidden="1" customWidth="1"/>
    <col min="13823" max="13823" width="7.140625" customWidth="1"/>
    <col min="13824" max="13824" width="71.140625" customWidth="1"/>
    <col min="13825" max="13825" width="15.85546875" customWidth="1"/>
    <col min="13826" max="13826" width="13.140625" customWidth="1"/>
    <col min="13827" max="13827" width="17.85546875" customWidth="1"/>
    <col min="13828" max="13828" width="10.28515625" customWidth="1"/>
    <col min="13829" max="13829" width="13.28515625" customWidth="1"/>
    <col min="14078" max="14078" width="0" hidden="1" customWidth="1"/>
    <col min="14079" max="14079" width="7.140625" customWidth="1"/>
    <col min="14080" max="14080" width="71.140625" customWidth="1"/>
    <col min="14081" max="14081" width="15.85546875" customWidth="1"/>
    <col min="14082" max="14082" width="13.140625" customWidth="1"/>
    <col min="14083" max="14083" width="17.85546875" customWidth="1"/>
    <col min="14084" max="14084" width="10.28515625" customWidth="1"/>
    <col min="14085" max="14085" width="13.28515625" customWidth="1"/>
    <col min="14334" max="14334" width="0" hidden="1" customWidth="1"/>
    <col min="14335" max="14335" width="7.140625" customWidth="1"/>
    <col min="14336" max="14336" width="71.140625" customWidth="1"/>
    <col min="14337" max="14337" width="15.85546875" customWidth="1"/>
    <col min="14338" max="14338" width="13.140625" customWidth="1"/>
    <col min="14339" max="14339" width="17.85546875" customWidth="1"/>
    <col min="14340" max="14340" width="10.28515625" customWidth="1"/>
    <col min="14341" max="14341" width="13.28515625" customWidth="1"/>
    <col min="14590" max="14590" width="0" hidden="1" customWidth="1"/>
    <col min="14591" max="14591" width="7.140625" customWidth="1"/>
    <col min="14592" max="14592" width="71.140625" customWidth="1"/>
    <col min="14593" max="14593" width="15.85546875" customWidth="1"/>
    <col min="14594" max="14594" width="13.140625" customWidth="1"/>
    <col min="14595" max="14595" width="17.85546875" customWidth="1"/>
    <col min="14596" max="14596" width="10.28515625" customWidth="1"/>
    <col min="14597" max="14597" width="13.28515625" customWidth="1"/>
    <col min="14846" max="14846" width="0" hidden="1" customWidth="1"/>
    <col min="14847" max="14847" width="7.140625" customWidth="1"/>
    <col min="14848" max="14848" width="71.140625" customWidth="1"/>
    <col min="14849" max="14849" width="15.85546875" customWidth="1"/>
    <col min="14850" max="14850" width="13.140625" customWidth="1"/>
    <col min="14851" max="14851" width="17.85546875" customWidth="1"/>
    <col min="14852" max="14852" width="10.28515625" customWidth="1"/>
    <col min="14853" max="14853" width="13.28515625" customWidth="1"/>
    <col min="15102" max="15102" width="0" hidden="1" customWidth="1"/>
    <col min="15103" max="15103" width="7.140625" customWidth="1"/>
    <col min="15104" max="15104" width="71.140625" customWidth="1"/>
    <col min="15105" max="15105" width="15.85546875" customWidth="1"/>
    <col min="15106" max="15106" width="13.140625" customWidth="1"/>
    <col min="15107" max="15107" width="17.85546875" customWidth="1"/>
    <col min="15108" max="15108" width="10.28515625" customWidth="1"/>
    <col min="15109" max="15109" width="13.28515625" customWidth="1"/>
    <col min="15358" max="15358" width="0" hidden="1" customWidth="1"/>
    <col min="15359" max="15359" width="7.140625" customWidth="1"/>
    <col min="15360" max="15360" width="71.140625" customWidth="1"/>
    <col min="15361" max="15361" width="15.85546875" customWidth="1"/>
    <col min="15362" max="15362" width="13.140625" customWidth="1"/>
    <col min="15363" max="15363" width="17.85546875" customWidth="1"/>
    <col min="15364" max="15364" width="10.28515625" customWidth="1"/>
    <col min="15365" max="15365" width="13.28515625" customWidth="1"/>
    <col min="15614" max="15614" width="0" hidden="1" customWidth="1"/>
    <col min="15615" max="15615" width="7.140625" customWidth="1"/>
    <col min="15616" max="15616" width="71.140625" customWidth="1"/>
    <col min="15617" max="15617" width="15.85546875" customWidth="1"/>
    <col min="15618" max="15618" width="13.140625" customWidth="1"/>
    <col min="15619" max="15619" width="17.85546875" customWidth="1"/>
    <col min="15620" max="15620" width="10.28515625" customWidth="1"/>
    <col min="15621" max="15621" width="13.28515625" customWidth="1"/>
    <col min="15870" max="15870" width="0" hidden="1" customWidth="1"/>
    <col min="15871" max="15871" width="7.140625" customWidth="1"/>
    <col min="15872" max="15872" width="71.140625" customWidth="1"/>
    <col min="15873" max="15873" width="15.85546875" customWidth="1"/>
    <col min="15874" max="15874" width="13.140625" customWidth="1"/>
    <col min="15875" max="15875" width="17.85546875" customWidth="1"/>
    <col min="15876" max="15876" width="10.28515625" customWidth="1"/>
    <col min="15877" max="15877" width="13.28515625" customWidth="1"/>
    <col min="16126" max="16126" width="0" hidden="1" customWidth="1"/>
    <col min="16127" max="16127" width="7.140625" customWidth="1"/>
    <col min="16128" max="16128" width="71.140625" customWidth="1"/>
    <col min="16129" max="16129" width="15.85546875" customWidth="1"/>
    <col min="16130" max="16130" width="13.140625" customWidth="1"/>
    <col min="16131" max="16131" width="17.85546875" customWidth="1"/>
    <col min="16132" max="16132" width="10.28515625" customWidth="1"/>
    <col min="16133" max="16133" width="13.28515625" customWidth="1"/>
  </cols>
  <sheetData>
    <row r="1" spans="2:5" ht="18.75" x14ac:dyDescent="0.3">
      <c r="B1" s="2"/>
      <c r="C1" s="2"/>
      <c r="D1" s="14"/>
      <c r="E1" s="14" t="s">
        <v>0</v>
      </c>
    </row>
    <row r="2" spans="2:5" ht="18.75" x14ac:dyDescent="0.3">
      <c r="B2" s="8"/>
      <c r="C2" s="38" t="s">
        <v>347</v>
      </c>
      <c r="D2" s="38"/>
      <c r="E2" s="38"/>
    </row>
    <row r="3" spans="2:5" ht="18.75" x14ac:dyDescent="0.3">
      <c r="B3" s="8"/>
      <c r="C3" s="38" t="s">
        <v>1</v>
      </c>
      <c r="D3" s="38"/>
      <c r="E3" s="38"/>
    </row>
    <row r="4" spans="2:5" ht="18.75" x14ac:dyDescent="0.3">
      <c r="B4" s="2"/>
      <c r="C4" s="38" t="s">
        <v>344</v>
      </c>
      <c r="D4" s="38"/>
      <c r="E4" s="38"/>
    </row>
    <row r="5" spans="2:5" ht="11.25" customHeight="1" x14ac:dyDescent="0.25">
      <c r="B5" s="1"/>
      <c r="C5" s="1"/>
      <c r="D5" s="1"/>
      <c r="E5" s="1"/>
    </row>
    <row r="6" spans="2:5" ht="15.75" hidden="1" customHeight="1" x14ac:dyDescent="0.25">
      <c r="B6" s="20"/>
      <c r="C6" s="20"/>
      <c r="D6" s="20"/>
      <c r="E6" s="20"/>
    </row>
    <row r="7" spans="2:5" ht="15.75" customHeight="1" x14ac:dyDescent="0.3">
      <c r="B7" s="39" t="s">
        <v>348</v>
      </c>
      <c r="C7" s="39"/>
      <c r="D7" s="39"/>
      <c r="E7" s="39"/>
    </row>
    <row r="8" spans="2:5" ht="15.75" customHeight="1" x14ac:dyDescent="0.3">
      <c r="B8" s="40" t="s">
        <v>349</v>
      </c>
      <c r="C8" s="40"/>
      <c r="D8" s="40"/>
      <c r="E8" s="40"/>
    </row>
    <row r="9" spans="2:5" ht="15.75" customHeight="1" x14ac:dyDescent="0.3">
      <c r="B9" s="15"/>
      <c r="C9" s="15"/>
      <c r="D9" s="15"/>
      <c r="E9" s="15"/>
    </row>
    <row r="10" spans="2:5" ht="15.75" customHeight="1" x14ac:dyDescent="0.3">
      <c r="B10" s="21" t="s">
        <v>440</v>
      </c>
      <c r="C10" s="15"/>
      <c r="D10" s="15"/>
      <c r="E10" s="15"/>
    </row>
    <row r="11" spans="2:5" ht="15.75" customHeight="1" x14ac:dyDescent="0.3">
      <c r="B11" s="15"/>
      <c r="C11" s="15"/>
      <c r="D11" s="15"/>
      <c r="E11" s="15"/>
    </row>
    <row r="12" spans="2:5" ht="51.75" customHeight="1" x14ac:dyDescent="0.25">
      <c r="B12" s="44" t="s">
        <v>2</v>
      </c>
      <c r="C12" s="44" t="s">
        <v>3</v>
      </c>
      <c r="D12" s="44" t="s">
        <v>4</v>
      </c>
      <c r="E12" s="46" t="s">
        <v>350</v>
      </c>
    </row>
    <row r="13" spans="2:5" ht="59.25" customHeight="1" x14ac:dyDescent="0.25">
      <c r="B13" s="45"/>
      <c r="C13" s="45"/>
      <c r="D13" s="45"/>
      <c r="E13" s="46"/>
    </row>
    <row r="14" spans="2:5" ht="30.75" customHeight="1" x14ac:dyDescent="0.25">
      <c r="B14" s="9">
        <v>1</v>
      </c>
      <c r="C14" s="10" t="s">
        <v>5</v>
      </c>
      <c r="D14" s="17" t="s">
        <v>6</v>
      </c>
      <c r="E14" s="22">
        <f>[1]кальк!D23</f>
        <v>3.4714123603738631</v>
      </c>
    </row>
    <row r="15" spans="2:5" ht="30.75" customHeight="1" x14ac:dyDescent="0.25">
      <c r="B15" s="9">
        <v>2</v>
      </c>
      <c r="C15" s="3" t="s">
        <v>7</v>
      </c>
      <c r="D15" s="17" t="s">
        <v>6</v>
      </c>
      <c r="E15" s="22">
        <f>[1]кальк!E23</f>
        <v>3.7384440804026227</v>
      </c>
    </row>
    <row r="16" spans="2:5" ht="30" customHeight="1" x14ac:dyDescent="0.25">
      <c r="B16" s="9">
        <v>3</v>
      </c>
      <c r="C16" s="3" t="s">
        <v>8</v>
      </c>
      <c r="D16" s="17" t="s">
        <v>6</v>
      </c>
      <c r="E16" s="22">
        <f>[1]кальк!F23</f>
        <v>4.0054758004313813</v>
      </c>
    </row>
    <row r="17" spans="2:6" ht="28.5" customHeight="1" x14ac:dyDescent="0.25">
      <c r="B17" s="9">
        <v>4</v>
      </c>
      <c r="C17" s="10" t="s">
        <v>9</v>
      </c>
      <c r="D17" s="17" t="s">
        <v>6</v>
      </c>
      <c r="E17" s="22">
        <f>[1]кальк!G23</f>
        <v>4.5395392404888986</v>
      </c>
    </row>
    <row r="18" spans="2:6" ht="30.75" customHeight="1" x14ac:dyDescent="0.25">
      <c r="B18" s="9">
        <v>5</v>
      </c>
      <c r="C18" s="10" t="s">
        <v>10</v>
      </c>
      <c r="D18" s="17" t="s">
        <v>6</v>
      </c>
      <c r="E18" s="22">
        <f>[1]кальк!H23</f>
        <v>5.6076661206039331</v>
      </c>
    </row>
    <row r="19" spans="2:6" ht="29.25" customHeight="1" x14ac:dyDescent="0.25">
      <c r="B19" s="9">
        <v>6</v>
      </c>
      <c r="C19" s="10" t="s">
        <v>11</v>
      </c>
      <c r="D19" s="17" t="s">
        <v>6</v>
      </c>
      <c r="E19" s="22">
        <f>[1]кальк!I23</f>
        <v>6.1417295606614495</v>
      </c>
    </row>
    <row r="20" spans="2:6" ht="31.5" customHeight="1" x14ac:dyDescent="0.25">
      <c r="B20" s="9">
        <v>7</v>
      </c>
      <c r="C20" s="10" t="s">
        <v>12</v>
      </c>
      <c r="D20" s="17" t="s">
        <v>6</v>
      </c>
      <c r="E20" s="22">
        <f>[1]кальк!J23</f>
        <v>6.6757930007189685</v>
      </c>
    </row>
    <row r="21" spans="2:6" ht="30.75" customHeight="1" x14ac:dyDescent="0.25">
      <c r="B21" s="9">
        <v>8</v>
      </c>
      <c r="C21" s="10" t="s">
        <v>13</v>
      </c>
      <c r="D21" s="17" t="s">
        <v>6</v>
      </c>
      <c r="E21" s="22">
        <f>[1]кальк!K23</f>
        <v>8.2779833208915221</v>
      </c>
    </row>
    <row r="22" spans="2:6" ht="31.5" customHeight="1" x14ac:dyDescent="0.25">
      <c r="B22" s="9">
        <v>9</v>
      </c>
      <c r="C22" s="10" t="s">
        <v>14</v>
      </c>
      <c r="D22" s="17" t="s">
        <v>6</v>
      </c>
      <c r="E22" s="22">
        <f>[1]кальк!D59</f>
        <v>8.5450150409202799</v>
      </c>
    </row>
    <row r="23" spans="2:6" ht="33" customHeight="1" x14ac:dyDescent="0.25">
      <c r="B23" s="9">
        <v>10</v>
      </c>
      <c r="C23" s="10" t="s">
        <v>15</v>
      </c>
      <c r="D23" s="17" t="s">
        <v>6</v>
      </c>
      <c r="E23" s="22">
        <f>[1]кальк!E59</f>
        <v>9.3461102010065567</v>
      </c>
    </row>
    <row r="24" spans="2:6" ht="31.5" customHeight="1" x14ac:dyDescent="0.25">
      <c r="B24" s="9">
        <v>11</v>
      </c>
      <c r="C24" s="10" t="s">
        <v>16</v>
      </c>
      <c r="D24" s="17" t="s">
        <v>6</v>
      </c>
      <c r="E24" s="22">
        <f>[1]кальк!F59</f>
        <v>10.147205361092833</v>
      </c>
    </row>
    <row r="25" spans="2:6" ht="33" customHeight="1" x14ac:dyDescent="0.25">
      <c r="B25" s="9">
        <v>12</v>
      </c>
      <c r="C25" s="10" t="s">
        <v>17</v>
      </c>
      <c r="D25" s="17" t="s">
        <v>6</v>
      </c>
      <c r="E25" s="22">
        <f>[1]кальк!G59</f>
        <v>10.681268801150351</v>
      </c>
    </row>
    <row r="26" spans="2:6" ht="31.5" x14ac:dyDescent="0.25">
      <c r="B26" s="9">
        <v>13</v>
      </c>
      <c r="C26" s="10" t="s">
        <v>18</v>
      </c>
      <c r="D26" s="17" t="s">
        <v>6</v>
      </c>
      <c r="E26" s="22">
        <f>[1]кальк!H59</f>
        <v>13.618617721466697</v>
      </c>
    </row>
    <row r="27" spans="2:6" ht="31.5" x14ac:dyDescent="0.25">
      <c r="B27" s="9">
        <v>14</v>
      </c>
      <c r="C27" s="10" t="s">
        <v>19</v>
      </c>
      <c r="D27" s="17" t="s">
        <v>6</v>
      </c>
      <c r="E27" s="22">
        <f>[1]кальк!I59</f>
        <v>15.487839761668004</v>
      </c>
    </row>
    <row r="28" spans="2:6" ht="17.25" customHeight="1" x14ac:dyDescent="0.25">
      <c r="B28" s="9">
        <v>15</v>
      </c>
      <c r="C28" s="10" t="s">
        <v>21</v>
      </c>
      <c r="D28" s="32" t="s">
        <v>351</v>
      </c>
      <c r="E28" s="23">
        <f>[1]кальк!D93</f>
        <v>174.46545835708747</v>
      </c>
      <c r="F28" s="24"/>
    </row>
    <row r="29" spans="2:6" ht="17.25" customHeight="1" x14ac:dyDescent="0.25">
      <c r="B29" s="9">
        <v>16</v>
      </c>
      <c r="C29" s="3" t="s">
        <v>22</v>
      </c>
      <c r="D29" s="33"/>
      <c r="E29" s="23">
        <f>[1]кальк!E93</f>
        <v>201.49531810255166</v>
      </c>
    </row>
    <row r="30" spans="2:6" ht="17.25" customHeight="1" x14ac:dyDescent="0.25">
      <c r="B30" s="9">
        <v>17</v>
      </c>
      <c r="C30" s="3" t="s">
        <v>23</v>
      </c>
      <c r="D30" s="33"/>
      <c r="E30" s="23">
        <f>[1]кальк!F93</f>
        <v>223.61065789429517</v>
      </c>
    </row>
    <row r="31" spans="2:6" ht="15" customHeight="1" x14ac:dyDescent="0.25">
      <c r="B31" s="9">
        <v>18</v>
      </c>
      <c r="C31" s="11" t="s">
        <v>24</v>
      </c>
      <c r="D31" s="33"/>
      <c r="E31" s="23">
        <f>[1]кальк!G93</f>
        <v>275.21311740836325</v>
      </c>
    </row>
    <row r="32" spans="2:6" ht="15" customHeight="1" x14ac:dyDescent="0.25">
      <c r="B32" s="9">
        <v>19</v>
      </c>
      <c r="C32" s="11" t="s">
        <v>25</v>
      </c>
      <c r="D32" s="33"/>
      <c r="E32" s="23">
        <f>[1]кальк!H93</f>
        <v>326.81557692243138</v>
      </c>
    </row>
    <row r="33" spans="2:7" ht="17.25" customHeight="1" x14ac:dyDescent="0.25">
      <c r="B33" s="9">
        <v>20</v>
      </c>
      <c r="C33" s="11" t="s">
        <v>26</v>
      </c>
      <c r="D33" s="33"/>
      <c r="E33" s="22">
        <f>[1]кальк!D125</f>
        <v>461.96487564975257</v>
      </c>
    </row>
    <row r="34" spans="2:7" ht="15.75" customHeight="1" x14ac:dyDescent="0.25">
      <c r="B34" s="9">
        <v>21</v>
      </c>
      <c r="C34" s="11" t="s">
        <v>27</v>
      </c>
      <c r="D34" s="34"/>
      <c r="E34" s="22">
        <f>[1]кальк!E125</f>
        <v>609.40047426137585</v>
      </c>
    </row>
    <row r="35" spans="2:7" ht="15.75" customHeight="1" x14ac:dyDescent="0.25">
      <c r="B35" s="9">
        <v>22</v>
      </c>
      <c r="C35" s="11" t="s">
        <v>28</v>
      </c>
      <c r="D35" s="17" t="s">
        <v>6</v>
      </c>
      <c r="E35" s="23">
        <f>[1]кальк!I93</f>
        <v>9.4208002528762336</v>
      </c>
    </row>
    <row r="36" spans="2:7" ht="13.5" customHeight="1" x14ac:dyDescent="0.25">
      <c r="B36" s="9">
        <v>23</v>
      </c>
      <c r="C36" s="11" t="s">
        <v>29</v>
      </c>
      <c r="D36" s="17" t="s">
        <v>6</v>
      </c>
      <c r="E36" s="23">
        <f>[1]кальк!J93</f>
        <v>12.650788911005229</v>
      </c>
    </row>
    <row r="37" spans="2:7" ht="17.25" customHeight="1" x14ac:dyDescent="0.25">
      <c r="B37" s="9">
        <v>24</v>
      </c>
      <c r="C37" s="11" t="s">
        <v>30</v>
      </c>
      <c r="D37" s="35" t="s">
        <v>351</v>
      </c>
      <c r="E37" s="22">
        <f>[1]кальк!F125</f>
        <v>131.2176827643446</v>
      </c>
    </row>
    <row r="38" spans="2:7" ht="18" customHeight="1" x14ac:dyDescent="0.25">
      <c r="B38" s="9">
        <v>25</v>
      </c>
      <c r="C38" s="11" t="s">
        <v>31</v>
      </c>
      <c r="D38" s="35"/>
      <c r="E38" s="22">
        <f>[1]кальк!G125</f>
        <v>133.18349074583296</v>
      </c>
    </row>
    <row r="39" spans="2:7" ht="17.25" customHeight="1" x14ac:dyDescent="0.25">
      <c r="B39" s="9">
        <v>26</v>
      </c>
      <c r="C39" s="11" t="s">
        <v>32</v>
      </c>
      <c r="D39" s="35"/>
      <c r="E39" s="22">
        <f>[1]кальк!H125</f>
        <v>179.37997831080816</v>
      </c>
    </row>
    <row r="40" spans="2:7" ht="16.5" customHeight="1" x14ac:dyDescent="0.25">
      <c r="B40" s="9">
        <v>27</v>
      </c>
      <c r="C40" s="11" t="s">
        <v>33</v>
      </c>
      <c r="D40" s="35"/>
      <c r="E40" s="22">
        <f>[1]кальк!I125</f>
        <v>203.95257807941209</v>
      </c>
    </row>
    <row r="41" spans="2:7" ht="17.25" customHeight="1" x14ac:dyDescent="0.25">
      <c r="B41" s="9">
        <v>28</v>
      </c>
      <c r="C41" s="11" t="s">
        <v>34</v>
      </c>
      <c r="D41" s="35" t="s">
        <v>351</v>
      </c>
      <c r="E41" s="22">
        <f>[1]кальк!J125</f>
        <v>262.92681752406133</v>
      </c>
    </row>
    <row r="42" spans="2:7" ht="17.25" customHeight="1" x14ac:dyDescent="0.25">
      <c r="B42" s="9">
        <v>29</v>
      </c>
      <c r="C42" s="11" t="s">
        <v>35</v>
      </c>
      <c r="D42" s="35"/>
      <c r="E42" s="22">
        <f>[1]кальк!K125</f>
        <v>363.67447657533717</v>
      </c>
    </row>
    <row r="43" spans="2:7" ht="15.75" customHeight="1" x14ac:dyDescent="0.25">
      <c r="B43" s="9">
        <v>30</v>
      </c>
      <c r="C43" s="11" t="s">
        <v>36</v>
      </c>
      <c r="D43" s="35"/>
      <c r="E43" s="22">
        <f>[1]кальк!L125</f>
        <v>437.39227588114875</v>
      </c>
    </row>
    <row r="44" spans="2:7" ht="18.75" customHeight="1" x14ac:dyDescent="0.25">
      <c r="B44" s="9">
        <v>31</v>
      </c>
      <c r="C44" s="12" t="s">
        <v>38</v>
      </c>
      <c r="D44" s="41" t="s">
        <v>37</v>
      </c>
      <c r="E44" s="22">
        <f>[1]кальк!J158</f>
        <v>10.811943898185699</v>
      </c>
      <c r="F44" s="25"/>
      <c r="G44" s="25"/>
    </row>
    <row r="45" spans="2:7" ht="16.5" customHeight="1" x14ac:dyDescent="0.25">
      <c r="B45" s="9">
        <v>32</v>
      </c>
      <c r="C45" s="12" t="s">
        <v>39</v>
      </c>
      <c r="D45" s="42"/>
      <c r="E45" s="22">
        <f>[1]кальк!K158</f>
        <v>12.040573886615894</v>
      </c>
      <c r="F45" s="25"/>
      <c r="G45" s="25"/>
    </row>
    <row r="46" spans="2:7" ht="17.25" customHeight="1" x14ac:dyDescent="0.25">
      <c r="B46" s="9">
        <v>33</v>
      </c>
      <c r="C46" s="12" t="s">
        <v>40</v>
      </c>
      <c r="D46" s="42"/>
      <c r="E46" s="22">
        <f>[1]кальк!L158</f>
        <v>13.023477877360047</v>
      </c>
      <c r="F46" s="25"/>
      <c r="G46" s="25"/>
    </row>
    <row r="47" spans="2:7" ht="17.25" customHeight="1" x14ac:dyDescent="0.25">
      <c r="B47" s="9">
        <v>34</v>
      </c>
      <c r="C47" s="12" t="s">
        <v>210</v>
      </c>
      <c r="D47" s="42"/>
      <c r="E47" s="22">
        <f>[1]наружка!G49</f>
        <v>21.259034403159763</v>
      </c>
      <c r="F47" s="25"/>
      <c r="G47" s="25"/>
    </row>
    <row r="48" spans="2:7" ht="18.75" customHeight="1" x14ac:dyDescent="0.25">
      <c r="B48" s="9">
        <v>35</v>
      </c>
      <c r="C48" s="12" t="s">
        <v>211</v>
      </c>
      <c r="D48" s="42"/>
      <c r="E48" s="22">
        <f>[1]наружка!H49</f>
        <v>31.856316046835111</v>
      </c>
      <c r="F48" s="25"/>
      <c r="G48" s="25"/>
    </row>
    <row r="49" spans="2:7" ht="17.25" customHeight="1" x14ac:dyDescent="0.25">
      <c r="B49" s="9">
        <v>36</v>
      </c>
      <c r="C49" s="12" t="s">
        <v>212</v>
      </c>
      <c r="D49" s="42"/>
      <c r="E49" s="22">
        <f>[1]наружка!I49</f>
        <v>32.962438131794656</v>
      </c>
      <c r="F49" s="25"/>
      <c r="G49" s="25"/>
    </row>
    <row r="50" spans="2:7" ht="18" customHeight="1" x14ac:dyDescent="0.25">
      <c r="B50" s="9">
        <v>37</v>
      </c>
      <c r="C50" s="12" t="s">
        <v>213</v>
      </c>
      <c r="D50" s="43"/>
      <c r="E50" s="22">
        <f>[1]наружка!J49</f>
        <v>34.068560216754214</v>
      </c>
      <c r="F50" s="25"/>
      <c r="G50" s="25"/>
    </row>
    <row r="51" spans="2:7" ht="15.75" x14ac:dyDescent="0.25">
      <c r="B51" s="9">
        <v>38</v>
      </c>
      <c r="C51" s="11" t="s">
        <v>352</v>
      </c>
      <c r="D51" s="17" t="s">
        <v>37</v>
      </c>
      <c r="E51" s="22">
        <f>[1]кальк!D192</f>
        <v>18.692220402013113</v>
      </c>
      <c r="F51" s="25"/>
      <c r="G51" s="25"/>
    </row>
    <row r="52" spans="2:7" ht="15.75" x14ac:dyDescent="0.25">
      <c r="B52" s="9">
        <v>39</v>
      </c>
      <c r="C52" s="11" t="s">
        <v>353</v>
      </c>
      <c r="D52" s="17" t="s">
        <v>37</v>
      </c>
      <c r="E52" s="22">
        <f>[1]кальк!E192</f>
        <v>21.09550588227194</v>
      </c>
      <c r="F52" s="25"/>
      <c r="G52" s="25"/>
    </row>
    <row r="53" spans="2:7" ht="15.75" x14ac:dyDescent="0.25">
      <c r="B53" s="9">
        <v>40</v>
      </c>
      <c r="C53" s="11" t="s">
        <v>354</v>
      </c>
      <c r="D53" s="17" t="s">
        <v>37</v>
      </c>
      <c r="E53" s="22">
        <f>[1]кальк!F192</f>
        <v>24.833949962674566</v>
      </c>
      <c r="F53" s="25"/>
      <c r="G53" s="25"/>
    </row>
    <row r="54" spans="2:7" ht="15.75" x14ac:dyDescent="0.25">
      <c r="B54" s="9">
        <v>41</v>
      </c>
      <c r="C54" s="11" t="s">
        <v>355</v>
      </c>
      <c r="D54" s="17" t="s">
        <v>41</v>
      </c>
      <c r="E54" s="22">
        <f>[1]кальк!G192</f>
        <v>43.526170364687673</v>
      </c>
      <c r="F54" s="25"/>
      <c r="G54" s="25"/>
    </row>
    <row r="55" spans="2:7" ht="15.75" x14ac:dyDescent="0.25">
      <c r="B55" s="9">
        <v>42</v>
      </c>
      <c r="C55" s="11" t="s">
        <v>356</v>
      </c>
      <c r="D55" s="17" t="s">
        <v>41</v>
      </c>
      <c r="E55" s="22">
        <f>[1]кальк!H192</f>
        <v>49.400868205320378</v>
      </c>
      <c r="F55" s="25"/>
      <c r="G55" s="25"/>
    </row>
    <row r="56" spans="2:7" ht="15.75" x14ac:dyDescent="0.25">
      <c r="B56" s="9">
        <v>43</v>
      </c>
      <c r="C56" s="11" t="s">
        <v>357</v>
      </c>
      <c r="D56" s="17" t="s">
        <v>41</v>
      </c>
      <c r="E56" s="22">
        <f>[1]кальк!I192</f>
        <v>57.411819806183118</v>
      </c>
    </row>
    <row r="57" spans="2:7" ht="16.5" customHeight="1" x14ac:dyDescent="0.25">
      <c r="B57" s="9">
        <v>44</v>
      </c>
      <c r="C57" s="11" t="s">
        <v>42</v>
      </c>
      <c r="D57" s="17" t="s">
        <v>41</v>
      </c>
      <c r="E57" s="22">
        <f>[1]кальк!J192</f>
        <v>41.389916604457603</v>
      </c>
    </row>
    <row r="58" spans="2:7" ht="15" customHeight="1" x14ac:dyDescent="0.25">
      <c r="B58" s="9">
        <v>45</v>
      </c>
      <c r="C58" s="11" t="s">
        <v>43</v>
      </c>
      <c r="D58" s="17" t="s">
        <v>41</v>
      </c>
      <c r="E58" s="22">
        <f>[1]кальк!K192</f>
        <v>47.264614445090288</v>
      </c>
    </row>
    <row r="59" spans="2:7" ht="18" customHeight="1" x14ac:dyDescent="0.25">
      <c r="B59" s="9">
        <v>46</v>
      </c>
      <c r="C59" s="11" t="s">
        <v>44</v>
      </c>
      <c r="D59" s="17" t="s">
        <v>41</v>
      </c>
      <c r="E59" s="22">
        <f>[1]кальк!L192</f>
        <v>55.275566045953056</v>
      </c>
    </row>
    <row r="60" spans="2:7" ht="15.75" x14ac:dyDescent="0.25">
      <c r="B60" s="9">
        <v>47</v>
      </c>
      <c r="C60" s="11" t="s">
        <v>45</v>
      </c>
      <c r="D60" s="17" t="s">
        <v>41</v>
      </c>
      <c r="E60" s="22">
        <f>[1]кальк!D227</f>
        <v>2.2507815006169603</v>
      </c>
      <c r="F60" s="25"/>
    </row>
    <row r="61" spans="2:7" ht="15.75" x14ac:dyDescent="0.25">
      <c r="B61" s="9">
        <v>48</v>
      </c>
      <c r="C61" s="11" t="s">
        <v>46</v>
      </c>
      <c r="D61" s="17" t="s">
        <v>41</v>
      </c>
      <c r="E61" s="22">
        <f>[1]кальк!E227</f>
        <v>2.3437890006424542</v>
      </c>
      <c r="F61" s="25"/>
    </row>
    <row r="62" spans="2:7" ht="15.75" x14ac:dyDescent="0.25">
      <c r="B62" s="9">
        <v>49</v>
      </c>
      <c r="C62" s="11" t="s">
        <v>47</v>
      </c>
      <c r="D62" s="17" t="s">
        <v>41</v>
      </c>
      <c r="E62" s="22">
        <f>[1]кальк!F227</f>
        <v>2.548405500698542</v>
      </c>
      <c r="F62" s="25"/>
    </row>
    <row r="63" spans="2:7" ht="17.25" customHeight="1" x14ac:dyDescent="0.25">
      <c r="B63" s="9">
        <v>50</v>
      </c>
      <c r="C63" s="11" t="s">
        <v>48</v>
      </c>
      <c r="D63" s="17" t="s">
        <v>49</v>
      </c>
      <c r="E63" s="22">
        <f>[1]кальк!G227</f>
        <v>19.649097670284718</v>
      </c>
      <c r="F63" s="25"/>
    </row>
    <row r="64" spans="2:7" ht="15" customHeight="1" x14ac:dyDescent="0.25">
      <c r="B64" s="9">
        <v>51</v>
      </c>
      <c r="C64" s="11" t="s">
        <v>50</v>
      </c>
      <c r="D64" s="17" t="s">
        <v>49</v>
      </c>
      <c r="E64" s="22">
        <f>[1]кальк!H227</f>
        <v>29.608229366182449</v>
      </c>
    </row>
    <row r="65" spans="2:5" ht="18.75" customHeight="1" x14ac:dyDescent="0.25">
      <c r="B65" s="9">
        <v>52</v>
      </c>
      <c r="C65" s="11" t="s">
        <v>51</v>
      </c>
      <c r="D65" s="17" t="s">
        <v>49</v>
      </c>
      <c r="E65" s="22">
        <f>[1]кальк!I227</f>
        <v>37.683201011504934</v>
      </c>
    </row>
    <row r="66" spans="2:5" ht="31.5" x14ac:dyDescent="0.25">
      <c r="B66" s="9">
        <v>53</v>
      </c>
      <c r="C66" s="4" t="s">
        <v>52</v>
      </c>
      <c r="D66" s="5" t="s">
        <v>49</v>
      </c>
      <c r="E66" s="23">
        <f>[1]врезки!H21</f>
        <v>107.35492345253033</v>
      </c>
    </row>
    <row r="67" spans="2:5" ht="31.5" x14ac:dyDescent="0.25">
      <c r="B67" s="9">
        <v>54</v>
      </c>
      <c r="C67" s="4" t="s">
        <v>53</v>
      </c>
      <c r="D67" s="5" t="s">
        <v>49</v>
      </c>
      <c r="E67" s="23">
        <f>[1]врезки!I21</f>
        <v>142.8824520771087</v>
      </c>
    </row>
    <row r="68" spans="2:5" ht="31.5" x14ac:dyDescent="0.25">
      <c r="B68" s="9">
        <v>55</v>
      </c>
      <c r="C68" s="4" t="s">
        <v>54</v>
      </c>
      <c r="D68" s="5" t="s">
        <v>49</v>
      </c>
      <c r="E68" s="23">
        <f>[1]врезки!J21</f>
        <v>182.27166859566302</v>
      </c>
    </row>
    <row r="69" spans="2:5" ht="31.5" x14ac:dyDescent="0.25">
      <c r="B69" s="9">
        <v>56</v>
      </c>
      <c r="C69" s="4" t="s">
        <v>55</v>
      </c>
      <c r="D69" s="5" t="s">
        <v>49</v>
      </c>
      <c r="E69" s="23">
        <f>[1]врезки!K21</f>
        <v>218.82898065863498</v>
      </c>
    </row>
    <row r="70" spans="2:5" ht="31.5" x14ac:dyDescent="0.25">
      <c r="B70" s="9">
        <v>57</v>
      </c>
      <c r="C70" s="4" t="s">
        <v>56</v>
      </c>
      <c r="D70" s="5" t="s">
        <v>49</v>
      </c>
      <c r="E70" s="23">
        <f>[1]врезки!D55</f>
        <v>88.04648398265077</v>
      </c>
    </row>
    <row r="71" spans="2:5" ht="31.5" x14ac:dyDescent="0.25">
      <c r="B71" s="9">
        <v>58</v>
      </c>
      <c r="C71" s="4" t="s">
        <v>57</v>
      </c>
      <c r="D71" s="5" t="s">
        <v>49</v>
      </c>
      <c r="E71" s="23">
        <f>[1]врезки!E55</f>
        <v>123.57401260722912</v>
      </c>
    </row>
    <row r="72" spans="2:5" ht="31.5" x14ac:dyDescent="0.25">
      <c r="B72" s="9">
        <v>59</v>
      </c>
      <c r="C72" s="4" t="s">
        <v>58</v>
      </c>
      <c r="D72" s="5" t="s">
        <v>49</v>
      </c>
      <c r="E72" s="23">
        <f>[1]врезки!F55</f>
        <v>162.96322912578344</v>
      </c>
    </row>
    <row r="73" spans="2:5" ht="31.5" x14ac:dyDescent="0.25">
      <c r="B73" s="9">
        <v>60</v>
      </c>
      <c r="C73" s="4" t="s">
        <v>59</v>
      </c>
      <c r="D73" s="5" t="s">
        <v>49</v>
      </c>
      <c r="E73" s="23">
        <f>[1]врезки!G55</f>
        <v>199.52054118875537</v>
      </c>
    </row>
    <row r="74" spans="2:5" ht="31.5" x14ac:dyDescent="0.25">
      <c r="B74" s="9">
        <v>61</v>
      </c>
      <c r="C74" s="11" t="s">
        <v>60</v>
      </c>
      <c r="D74" s="17" t="s">
        <v>49</v>
      </c>
      <c r="E74" s="22">
        <f>[1]кальк!J227</f>
        <v>86.940528047972094</v>
      </c>
    </row>
    <row r="75" spans="2:5" ht="31.5" x14ac:dyDescent="0.25">
      <c r="B75" s="9">
        <v>62</v>
      </c>
      <c r="C75" s="11" t="s">
        <v>61</v>
      </c>
      <c r="D75" s="17" t="s">
        <v>49</v>
      </c>
      <c r="E75" s="22">
        <f>[1]кальк!K227</f>
        <v>88.28635665552585</v>
      </c>
    </row>
    <row r="76" spans="2:5" ht="31.5" x14ac:dyDescent="0.25">
      <c r="B76" s="9">
        <v>63</v>
      </c>
      <c r="C76" s="11" t="s">
        <v>62</v>
      </c>
      <c r="D76" s="17" t="s">
        <v>49</v>
      </c>
      <c r="E76" s="22">
        <f>[1]кальк!L227</f>
        <v>91.785511035165598</v>
      </c>
    </row>
    <row r="77" spans="2:5" ht="31.5" x14ac:dyDescent="0.25">
      <c r="B77" s="9">
        <v>64</v>
      </c>
      <c r="C77" s="11" t="s">
        <v>63</v>
      </c>
      <c r="D77" s="17" t="s">
        <v>49</v>
      </c>
      <c r="E77" s="22">
        <f>[1]кальк!D259</f>
        <v>96.630494022359073</v>
      </c>
    </row>
    <row r="78" spans="2:5" ht="31.5" x14ac:dyDescent="0.25">
      <c r="B78" s="9">
        <v>65</v>
      </c>
      <c r="C78" s="11" t="s">
        <v>64</v>
      </c>
      <c r="D78" s="17" t="s">
        <v>49</v>
      </c>
      <c r="E78" s="22">
        <f>[1]кальк!E259</f>
        <v>101.47547700955258</v>
      </c>
    </row>
    <row r="79" spans="2:5" ht="31.5" x14ac:dyDescent="0.25">
      <c r="B79" s="9">
        <v>66</v>
      </c>
      <c r="C79" s="11" t="s">
        <v>65</v>
      </c>
      <c r="D79" s="17" t="s">
        <v>49</v>
      </c>
      <c r="E79" s="22">
        <f>[1]кальк!F259</f>
        <v>106.58962571825683</v>
      </c>
    </row>
    <row r="80" spans="2:5" ht="31.5" x14ac:dyDescent="0.25">
      <c r="B80" s="9">
        <v>67</v>
      </c>
      <c r="C80" s="4" t="s">
        <v>66</v>
      </c>
      <c r="D80" s="5" t="s">
        <v>49</v>
      </c>
      <c r="E80" s="23">
        <f>[1]врезки!D21</f>
        <v>355.1780206405146</v>
      </c>
    </row>
    <row r="81" spans="2:5" ht="31.5" x14ac:dyDescent="0.25">
      <c r="B81" s="9">
        <v>68</v>
      </c>
      <c r="C81" s="4" t="s">
        <v>67</v>
      </c>
      <c r="D81" s="5" t="s">
        <v>49</v>
      </c>
      <c r="E81" s="23">
        <f>[1]врезки!E21</f>
        <v>484.80885083749416</v>
      </c>
    </row>
    <row r="82" spans="2:5" ht="31.5" x14ac:dyDescent="0.25">
      <c r="B82" s="9">
        <v>69</v>
      </c>
      <c r="C82" s="4" t="s">
        <v>68</v>
      </c>
      <c r="D82" s="5" t="s">
        <v>49</v>
      </c>
      <c r="E82" s="23">
        <f>[1]врезки!F21</f>
        <v>605.55369670645496</v>
      </c>
    </row>
    <row r="83" spans="2:5" ht="31.5" x14ac:dyDescent="0.25">
      <c r="B83" s="9">
        <v>70</v>
      </c>
      <c r="C83" s="4" t="s">
        <v>69</v>
      </c>
      <c r="D83" s="5" t="s">
        <v>49</v>
      </c>
      <c r="E83" s="23">
        <f>[1]врезки!G21</f>
        <v>744.96092582148844</v>
      </c>
    </row>
    <row r="84" spans="2:5" ht="33" customHeight="1" x14ac:dyDescent="0.25">
      <c r="B84" s="9">
        <v>71</v>
      </c>
      <c r="C84" s="11" t="s">
        <v>70</v>
      </c>
      <c r="D84" s="17" t="s">
        <v>49</v>
      </c>
      <c r="E84" s="22">
        <f>[1]кальк!G259</f>
        <v>18.425188681984352</v>
      </c>
    </row>
    <row r="85" spans="2:5" ht="28.5" customHeight="1" x14ac:dyDescent="0.25">
      <c r="B85" s="9">
        <v>72</v>
      </c>
      <c r="C85" s="11" t="s">
        <v>71</v>
      </c>
      <c r="D85" s="17" t="s">
        <v>49</v>
      </c>
      <c r="E85" s="22">
        <f>[1]кальк!H259</f>
        <v>21.629569322329459</v>
      </c>
    </row>
    <row r="86" spans="2:5" ht="31.5" customHeight="1" x14ac:dyDescent="0.25">
      <c r="B86" s="9">
        <v>73</v>
      </c>
      <c r="C86" s="11" t="s">
        <v>72</v>
      </c>
      <c r="D86" s="17" t="s">
        <v>49</v>
      </c>
      <c r="E86" s="22">
        <f>[1]кальк!I259</f>
        <v>28.038330603019666</v>
      </c>
    </row>
    <row r="87" spans="2:5" ht="15.75" x14ac:dyDescent="0.25">
      <c r="B87" s="9">
        <v>74</v>
      </c>
      <c r="C87" s="11" t="s">
        <v>358</v>
      </c>
      <c r="D87" s="17" t="s">
        <v>73</v>
      </c>
      <c r="E87" s="22">
        <f>[1]кальк!E293</f>
        <v>12.286299884301929</v>
      </c>
    </row>
    <row r="88" spans="2:5" ht="15.75" x14ac:dyDescent="0.25">
      <c r="B88" s="9">
        <v>75</v>
      </c>
      <c r="C88" s="11" t="s">
        <v>359</v>
      </c>
      <c r="D88" s="17" t="s">
        <v>73</v>
      </c>
      <c r="E88" s="22">
        <f>[1]кальк!F293</f>
        <v>14.743559861162318</v>
      </c>
    </row>
    <row r="89" spans="2:5" ht="15.75" x14ac:dyDescent="0.25">
      <c r="B89" s="9">
        <v>76</v>
      </c>
      <c r="C89" s="11" t="s">
        <v>360</v>
      </c>
      <c r="D89" s="17" t="s">
        <v>73</v>
      </c>
      <c r="E89" s="22">
        <f>[1]кальк!G293</f>
        <v>17.692271833394781</v>
      </c>
    </row>
    <row r="90" spans="2:5" ht="15.75" x14ac:dyDescent="0.25">
      <c r="B90" s="9">
        <v>77</v>
      </c>
      <c r="C90" s="11" t="s">
        <v>361</v>
      </c>
      <c r="D90" s="17" t="s">
        <v>73</v>
      </c>
      <c r="E90" s="22">
        <f>[1]кальк!H293</f>
        <v>27.02985974546425</v>
      </c>
    </row>
    <row r="91" spans="2:5" ht="13.5" customHeight="1" x14ac:dyDescent="0.25">
      <c r="B91" s="9">
        <v>78</v>
      </c>
      <c r="C91" s="11" t="s">
        <v>74</v>
      </c>
      <c r="D91" s="17" t="s">
        <v>75</v>
      </c>
      <c r="E91" s="22">
        <f>[1]кальк!I293</f>
        <v>982.9039907441545</v>
      </c>
    </row>
    <row r="92" spans="2:5" ht="14.25" customHeight="1" x14ac:dyDescent="0.25">
      <c r="B92" s="9">
        <v>79</v>
      </c>
      <c r="C92" s="11" t="s">
        <v>76</v>
      </c>
      <c r="D92" s="17" t="s">
        <v>75</v>
      </c>
      <c r="E92" s="22">
        <f>[1]кальк!J293</f>
        <v>1179.4847888929855</v>
      </c>
    </row>
    <row r="93" spans="2:5" ht="15.75" x14ac:dyDescent="0.25">
      <c r="B93" s="9">
        <v>80</v>
      </c>
      <c r="C93" s="11" t="s">
        <v>77</v>
      </c>
      <c r="D93" s="17" t="s">
        <v>75</v>
      </c>
      <c r="E93" s="22">
        <f>[1]кальк!K293</f>
        <v>1400.6381868104199</v>
      </c>
    </row>
    <row r="94" spans="2:5" ht="17.25" customHeight="1" x14ac:dyDescent="0.25">
      <c r="B94" s="9">
        <v>81</v>
      </c>
      <c r="C94" s="11" t="s">
        <v>78</v>
      </c>
      <c r="D94" s="17" t="s">
        <v>75</v>
      </c>
      <c r="E94" s="22">
        <f>[1]кальк!D327</f>
        <v>491.45199537207725</v>
      </c>
    </row>
    <row r="95" spans="2:5" ht="15" customHeight="1" x14ac:dyDescent="0.25">
      <c r="B95" s="9">
        <v>82</v>
      </c>
      <c r="C95" s="11" t="s">
        <v>79</v>
      </c>
      <c r="D95" s="17" t="s">
        <v>75</v>
      </c>
      <c r="E95" s="22">
        <f>[1]кальк!E327</f>
        <v>589.74239444649277</v>
      </c>
    </row>
    <row r="96" spans="2:5" ht="15.75" x14ac:dyDescent="0.25">
      <c r="B96" s="9">
        <v>83</v>
      </c>
      <c r="C96" s="11" t="s">
        <v>80</v>
      </c>
      <c r="D96" s="17" t="s">
        <v>75</v>
      </c>
      <c r="E96" s="22">
        <f>[1]кальк!F327</f>
        <v>688.03279352090794</v>
      </c>
    </row>
    <row r="97" spans="1:5" ht="15.75" x14ac:dyDescent="0.25">
      <c r="B97" s="9">
        <v>84</v>
      </c>
      <c r="C97" s="11" t="s">
        <v>362</v>
      </c>
      <c r="D97" s="17" t="s">
        <v>20</v>
      </c>
      <c r="E97" s="22">
        <f>[1]кальк!G327</f>
        <v>9.829039907441544</v>
      </c>
    </row>
    <row r="98" spans="1:5" ht="13.5" customHeight="1" x14ac:dyDescent="0.25">
      <c r="B98" s="9">
        <v>85</v>
      </c>
      <c r="C98" s="11" t="s">
        <v>363</v>
      </c>
      <c r="D98" s="17" t="s">
        <v>20</v>
      </c>
      <c r="E98" s="22">
        <f>[1]кальк!H327</f>
        <v>15.972189849592514</v>
      </c>
    </row>
    <row r="99" spans="1:5" ht="15.75" x14ac:dyDescent="0.25">
      <c r="B99" s="9">
        <v>86</v>
      </c>
      <c r="C99" s="11" t="s">
        <v>81</v>
      </c>
      <c r="D99" s="17" t="s">
        <v>82</v>
      </c>
      <c r="E99" s="22">
        <f>[1]кальк!D362</f>
        <v>21.264091999349212</v>
      </c>
    </row>
    <row r="100" spans="1:5" ht="15.75" x14ac:dyDescent="0.25">
      <c r="B100" s="9">
        <v>87</v>
      </c>
      <c r="C100" s="11" t="s">
        <v>83</v>
      </c>
      <c r="D100" s="17" t="s">
        <v>82</v>
      </c>
      <c r="E100" s="22">
        <f>[1]кальк!E362</f>
        <v>24.224914935967462</v>
      </c>
    </row>
    <row r="101" spans="1:5" ht="15.75" x14ac:dyDescent="0.25">
      <c r="B101" s="9">
        <v>88</v>
      </c>
      <c r="C101" s="11" t="s">
        <v>84</v>
      </c>
      <c r="D101" s="17" t="s">
        <v>82</v>
      </c>
      <c r="E101" s="22">
        <f>[1]кальк!F362</f>
        <v>28.531566480139457</v>
      </c>
    </row>
    <row r="102" spans="1:5" ht="18.75" customHeight="1" x14ac:dyDescent="0.25">
      <c r="B102" s="9">
        <v>89</v>
      </c>
      <c r="C102" s="4" t="s">
        <v>85</v>
      </c>
      <c r="D102" s="36" t="s">
        <v>86</v>
      </c>
      <c r="E102" s="23">
        <f>[1]кальк!G362</f>
        <v>320.43806403451049</v>
      </c>
    </row>
    <row r="103" spans="1:5" ht="19.5" customHeight="1" x14ac:dyDescent="0.25">
      <c r="B103" s="9">
        <v>90</v>
      </c>
      <c r="C103" s="11" t="s">
        <v>87</v>
      </c>
      <c r="D103" s="37"/>
      <c r="E103" s="22">
        <f>[1]кальк!H362</f>
        <v>501.48557021400904</v>
      </c>
    </row>
    <row r="104" spans="1:5" ht="15.75" x14ac:dyDescent="0.25">
      <c r="B104" s="9">
        <v>91</v>
      </c>
      <c r="C104" s="11" t="s">
        <v>88</v>
      </c>
      <c r="D104" s="17" t="s">
        <v>89</v>
      </c>
      <c r="E104" s="22">
        <f>[1]кальк!I362</f>
        <v>32.04380640345105</v>
      </c>
    </row>
    <row r="105" spans="1:5" ht="18" customHeight="1" x14ac:dyDescent="0.25">
      <c r="B105" s="9">
        <v>92</v>
      </c>
      <c r="C105" s="11" t="s">
        <v>364</v>
      </c>
      <c r="D105" s="17" t="s">
        <v>346</v>
      </c>
      <c r="E105" s="23">
        <f>[1]кальк!J362</f>
        <v>21.533257720859964</v>
      </c>
    </row>
    <row r="106" spans="1:5" ht="15.75" x14ac:dyDescent="0.25">
      <c r="B106" s="9">
        <v>93</v>
      </c>
      <c r="C106" s="12" t="s">
        <v>365</v>
      </c>
      <c r="D106" s="19" t="s">
        <v>345</v>
      </c>
      <c r="E106" s="26">
        <f>[1]кальк!K59</f>
        <v>53.940407445809257</v>
      </c>
    </row>
    <row r="107" spans="1:5" ht="15.75" x14ac:dyDescent="0.25">
      <c r="B107" s="9">
        <v>94</v>
      </c>
      <c r="C107" s="11" t="s">
        <v>366</v>
      </c>
      <c r="D107" s="17" t="s">
        <v>345</v>
      </c>
      <c r="E107" s="23">
        <f>[1]кальк!K93</f>
        <v>208.86709803313289</v>
      </c>
    </row>
    <row r="108" spans="1:5" ht="15.75" x14ac:dyDescent="0.25">
      <c r="A108" s="25"/>
      <c r="B108" s="9">
        <v>95</v>
      </c>
      <c r="C108" s="12" t="s">
        <v>214</v>
      </c>
      <c r="D108" s="5" t="s">
        <v>90</v>
      </c>
      <c r="E108" s="30">
        <f>[2]кальк!$B$24</f>
        <v>30.363972002875869</v>
      </c>
    </row>
    <row r="109" spans="1:5" ht="15.75" x14ac:dyDescent="0.25">
      <c r="A109" s="25"/>
      <c r="B109" s="9">
        <v>96</v>
      </c>
      <c r="C109" s="4" t="s">
        <v>91</v>
      </c>
      <c r="D109" s="17" t="s">
        <v>92</v>
      </c>
      <c r="E109" s="31">
        <f>[3]кальк!$D$21</f>
        <v>15.735383933578941</v>
      </c>
    </row>
    <row r="110" spans="1:5" ht="15.75" x14ac:dyDescent="0.25">
      <c r="A110" s="25"/>
      <c r="B110" s="9">
        <v>97</v>
      </c>
      <c r="C110" s="4" t="s">
        <v>93</v>
      </c>
      <c r="D110" s="17" t="s">
        <v>92</v>
      </c>
      <c r="E110" s="31">
        <f>[3]кальк!$E$21</f>
        <v>22.517877008397448</v>
      </c>
    </row>
    <row r="111" spans="1:5" ht="28.5" customHeight="1" x14ac:dyDescent="0.25">
      <c r="A111" s="25"/>
      <c r="B111" s="9">
        <v>98</v>
      </c>
      <c r="C111" s="4" t="s">
        <v>94</v>
      </c>
      <c r="D111" s="17" t="s">
        <v>95</v>
      </c>
      <c r="E111" s="31">
        <f>[3]кальк!$F$21</f>
        <v>82.927552883824731</v>
      </c>
    </row>
    <row r="112" spans="1:5" ht="47.25" x14ac:dyDescent="0.25">
      <c r="A112" s="25"/>
      <c r="B112" s="9">
        <v>99</v>
      </c>
      <c r="C112" s="4" t="s">
        <v>96</v>
      </c>
      <c r="D112" s="17" t="s">
        <v>97</v>
      </c>
      <c r="E112" s="31">
        <f>[3]кальк!$G$21</f>
        <v>169.14186853438642</v>
      </c>
    </row>
    <row r="113" spans="1:5" ht="31.5" customHeight="1" x14ac:dyDescent="0.25">
      <c r="A113" s="25"/>
      <c r="B113" s="13">
        <v>100</v>
      </c>
      <c r="C113" s="47" t="s">
        <v>98</v>
      </c>
      <c r="D113" s="48"/>
      <c r="E113" s="49"/>
    </row>
    <row r="114" spans="1:5" ht="31.5" x14ac:dyDescent="0.25">
      <c r="A114" s="25"/>
      <c r="B114" s="6" t="s">
        <v>367</v>
      </c>
      <c r="C114" s="4" t="s">
        <v>99</v>
      </c>
      <c r="D114" s="5" t="s">
        <v>82</v>
      </c>
      <c r="E114" s="30">
        <f>[3]проч!$D$22</f>
        <v>19.720576600421733</v>
      </c>
    </row>
    <row r="115" spans="1:5" ht="31.5" x14ac:dyDescent="0.25">
      <c r="A115" s="25"/>
      <c r="B115" s="6" t="s">
        <v>368</v>
      </c>
      <c r="C115" s="4" t="s">
        <v>100</v>
      </c>
      <c r="D115" s="5" t="s">
        <v>82</v>
      </c>
      <c r="E115" s="30">
        <f>[3]проч!$E$22</f>
        <v>22.754511462025079</v>
      </c>
    </row>
    <row r="116" spans="1:5" ht="31.5" x14ac:dyDescent="0.25">
      <c r="A116" s="25"/>
      <c r="B116" s="6" t="s">
        <v>369</v>
      </c>
      <c r="C116" s="4" t="s">
        <v>101</v>
      </c>
      <c r="D116" s="5" t="s">
        <v>82</v>
      </c>
      <c r="E116" s="30">
        <f>[3]проч!$F$22</f>
        <v>25.029962608227585</v>
      </c>
    </row>
    <row r="117" spans="1:5" ht="17.25" customHeight="1" x14ac:dyDescent="0.25">
      <c r="A117" s="25"/>
      <c r="B117" s="6" t="s">
        <v>370</v>
      </c>
      <c r="C117" s="4" t="s">
        <v>102</v>
      </c>
      <c r="D117" s="5" t="s">
        <v>82</v>
      </c>
      <c r="E117" s="30">
        <f>[3]проч!$G$22</f>
        <v>22.754511462025079</v>
      </c>
    </row>
    <row r="118" spans="1:5" ht="18" customHeight="1" x14ac:dyDescent="0.25">
      <c r="A118" s="25"/>
      <c r="B118" s="6" t="s">
        <v>371</v>
      </c>
      <c r="C118" s="4" t="s">
        <v>103</v>
      </c>
      <c r="D118" s="5" t="s">
        <v>82</v>
      </c>
      <c r="E118" s="30">
        <f>[3]проч!$H$22</f>
        <v>25.282790513361199</v>
      </c>
    </row>
    <row r="119" spans="1:5" ht="16.5" customHeight="1" x14ac:dyDescent="0.25">
      <c r="A119" s="25"/>
      <c r="B119" s="6" t="s">
        <v>372</v>
      </c>
      <c r="C119" s="4" t="s">
        <v>104</v>
      </c>
      <c r="D119" s="5" t="s">
        <v>82</v>
      </c>
      <c r="E119" s="30">
        <f>[3]проч!$I$22</f>
        <v>27.811069564697316</v>
      </c>
    </row>
    <row r="120" spans="1:5" ht="15.75" x14ac:dyDescent="0.25">
      <c r="A120" s="25"/>
      <c r="B120" s="6" t="s">
        <v>373</v>
      </c>
      <c r="C120" s="4" t="s">
        <v>105</v>
      </c>
      <c r="D120" s="5" t="s">
        <v>82</v>
      </c>
      <c r="E120" s="30">
        <f>[3]проч!$J$22</f>
        <v>41.463776441912366</v>
      </c>
    </row>
    <row r="121" spans="1:5" ht="15.75" x14ac:dyDescent="0.25">
      <c r="A121" s="25"/>
      <c r="B121" s="6" t="s">
        <v>374</v>
      </c>
      <c r="C121" s="4" t="s">
        <v>106</v>
      </c>
      <c r="D121" s="5" t="s">
        <v>82</v>
      </c>
      <c r="E121" s="30">
        <f>[3]проч!$K$22</f>
        <v>45.003367113782929</v>
      </c>
    </row>
    <row r="122" spans="1:5" ht="15.75" x14ac:dyDescent="0.25">
      <c r="A122" s="25"/>
      <c r="B122" s="6" t="s">
        <v>375</v>
      </c>
      <c r="C122" s="4" t="s">
        <v>107</v>
      </c>
      <c r="D122" s="5" t="s">
        <v>82</v>
      </c>
      <c r="E122" s="30">
        <f>[3]проч!$L$22</f>
        <v>48.037301975386271</v>
      </c>
    </row>
    <row r="123" spans="1:5" ht="17.25" customHeight="1" x14ac:dyDescent="0.25">
      <c r="A123" s="25"/>
      <c r="B123" s="6" t="s">
        <v>376</v>
      </c>
      <c r="C123" s="4" t="s">
        <v>108</v>
      </c>
      <c r="D123" s="5" t="s">
        <v>82</v>
      </c>
      <c r="E123" s="30">
        <f>[3]проч!$D$58</f>
        <v>29.075209090365377</v>
      </c>
    </row>
    <row r="124" spans="1:5" ht="18.75" customHeight="1" x14ac:dyDescent="0.25">
      <c r="A124" s="25"/>
      <c r="B124" s="6" t="s">
        <v>377</v>
      </c>
      <c r="C124" s="4" t="s">
        <v>109</v>
      </c>
      <c r="D124" s="5" t="s">
        <v>82</v>
      </c>
      <c r="E124" s="30">
        <f>[3]проч!$E$58</f>
        <v>29.833692805766212</v>
      </c>
    </row>
    <row r="125" spans="1:5" ht="15" customHeight="1" x14ac:dyDescent="0.25">
      <c r="A125" s="25"/>
      <c r="B125" s="6" t="s">
        <v>378</v>
      </c>
      <c r="C125" s="4" t="s">
        <v>110</v>
      </c>
      <c r="D125" s="5" t="s">
        <v>82</v>
      </c>
      <c r="E125" s="30">
        <f>[3]проч!$F$58</f>
        <v>30.339348616033433</v>
      </c>
    </row>
    <row r="126" spans="1:5" ht="30" customHeight="1" x14ac:dyDescent="0.25">
      <c r="A126" s="25"/>
      <c r="B126" s="7" t="s">
        <v>215</v>
      </c>
      <c r="C126" s="47" t="s">
        <v>111</v>
      </c>
      <c r="D126" s="48"/>
      <c r="E126" s="49"/>
    </row>
    <row r="127" spans="1:5" ht="31.5" x14ac:dyDescent="0.25">
      <c r="A127" s="25"/>
      <c r="B127" s="6" t="s">
        <v>379</v>
      </c>
      <c r="C127" s="4" t="s">
        <v>112</v>
      </c>
      <c r="D127" s="5" t="s">
        <v>82</v>
      </c>
      <c r="E127" s="30">
        <f>[3]проч!$G$58</f>
        <v>27.558241659563706</v>
      </c>
    </row>
    <row r="128" spans="1:5" ht="31.5" x14ac:dyDescent="0.25">
      <c r="A128" s="25"/>
      <c r="B128" s="6" t="s">
        <v>380</v>
      </c>
      <c r="C128" s="4" t="s">
        <v>113</v>
      </c>
      <c r="D128" s="5" t="s">
        <v>82</v>
      </c>
      <c r="E128" s="30">
        <f>[3]проч!$H$58</f>
        <v>32.361971857102347</v>
      </c>
    </row>
    <row r="129" spans="1:5" ht="31.5" x14ac:dyDescent="0.25">
      <c r="A129" s="25"/>
      <c r="B129" s="6" t="s">
        <v>381</v>
      </c>
      <c r="C129" s="4" t="s">
        <v>114</v>
      </c>
      <c r="D129" s="5" t="s">
        <v>82</v>
      </c>
      <c r="E129" s="30">
        <f>[3]проч!$I$58</f>
        <v>37.671357864908181</v>
      </c>
    </row>
    <row r="130" spans="1:5" ht="31.5" x14ac:dyDescent="0.25">
      <c r="A130" s="25"/>
      <c r="B130" s="6" t="s">
        <v>382</v>
      </c>
      <c r="C130" s="4" t="s">
        <v>115</v>
      </c>
      <c r="D130" s="5" t="s">
        <v>82</v>
      </c>
      <c r="E130" s="30">
        <f>[3]проч!$J$58</f>
        <v>43.992055493248486</v>
      </c>
    </row>
    <row r="131" spans="1:5" ht="31.5" x14ac:dyDescent="0.25">
      <c r="A131" s="25"/>
      <c r="B131" s="6" t="s">
        <v>383</v>
      </c>
      <c r="C131" s="4" t="s">
        <v>116</v>
      </c>
      <c r="D131" s="5" t="s">
        <v>82</v>
      </c>
      <c r="E131" s="30">
        <f>[3]проч!$K$58</f>
        <v>51.576892647256841</v>
      </c>
    </row>
    <row r="132" spans="1:5" ht="31.5" x14ac:dyDescent="0.25">
      <c r="A132" s="25"/>
      <c r="B132" s="6" t="s">
        <v>384</v>
      </c>
      <c r="C132" s="4" t="s">
        <v>117</v>
      </c>
      <c r="D132" s="5" t="s">
        <v>82</v>
      </c>
      <c r="E132" s="30">
        <f>[3]проч!$L$58</f>
        <v>60.425869326933267</v>
      </c>
    </row>
    <row r="133" spans="1:5" ht="31.5" x14ac:dyDescent="0.25">
      <c r="A133" s="25"/>
      <c r="B133" s="6" t="s">
        <v>385</v>
      </c>
      <c r="C133" s="4" t="s">
        <v>118</v>
      </c>
      <c r="D133" s="5" t="s">
        <v>82</v>
      </c>
      <c r="E133" s="30">
        <f>[3]проч!$D$90</f>
        <v>70.538985532277735</v>
      </c>
    </row>
    <row r="134" spans="1:5" ht="31.5" x14ac:dyDescent="0.25">
      <c r="A134" s="25"/>
      <c r="B134" s="6" t="s">
        <v>386</v>
      </c>
      <c r="C134" s="4" t="s">
        <v>119</v>
      </c>
      <c r="D134" s="5" t="s">
        <v>82</v>
      </c>
      <c r="E134" s="30">
        <f>[3]проч!$E$90</f>
        <v>82.674724978691117</v>
      </c>
    </row>
    <row r="135" spans="1:5" ht="31.5" x14ac:dyDescent="0.25">
      <c r="A135" s="25"/>
      <c r="B135" s="6" t="s">
        <v>387</v>
      </c>
      <c r="C135" s="4" t="s">
        <v>120</v>
      </c>
      <c r="D135" s="5" t="s">
        <v>82</v>
      </c>
      <c r="E135" s="30">
        <f>[3]проч!$F$90</f>
        <v>96.58025976103977</v>
      </c>
    </row>
    <row r="136" spans="1:5" ht="16.5" customHeight="1" x14ac:dyDescent="0.25">
      <c r="A136" s="25"/>
      <c r="B136" s="6" t="s">
        <v>388</v>
      </c>
      <c r="C136" s="4" t="s">
        <v>121</v>
      </c>
      <c r="D136" s="5" t="s">
        <v>82</v>
      </c>
      <c r="E136" s="30">
        <f>[3]проч!$G$90</f>
        <v>35.82571415743282</v>
      </c>
    </row>
    <row r="137" spans="1:5" ht="15.75" customHeight="1" x14ac:dyDescent="0.25">
      <c r="A137" s="25"/>
      <c r="B137" s="6" t="s">
        <v>389</v>
      </c>
      <c r="C137" s="4" t="s">
        <v>122</v>
      </c>
      <c r="D137" s="5" t="s">
        <v>82</v>
      </c>
      <c r="E137" s="30">
        <f>[3]проч!$H$90</f>
        <v>42.070563414233035</v>
      </c>
    </row>
    <row r="138" spans="1:5" ht="15.75" customHeight="1" x14ac:dyDescent="0.25">
      <c r="A138" s="25"/>
      <c r="B138" s="6" t="s">
        <v>390</v>
      </c>
      <c r="C138" s="4" t="s">
        <v>123</v>
      </c>
      <c r="D138" s="5" t="s">
        <v>82</v>
      </c>
      <c r="E138" s="30">
        <f>[3]проч!$I$90</f>
        <v>48.972765224380645</v>
      </c>
    </row>
    <row r="139" spans="1:5" ht="18" customHeight="1" x14ac:dyDescent="0.25">
      <c r="A139" s="25"/>
      <c r="B139" s="6" t="s">
        <v>391</v>
      </c>
      <c r="C139" s="4" t="s">
        <v>124</v>
      </c>
      <c r="D139" s="5" t="s">
        <v>82</v>
      </c>
      <c r="E139" s="30">
        <f>[3]проч!$J$90</f>
        <v>57.189672141223028</v>
      </c>
    </row>
    <row r="140" spans="1:5" ht="16.5" customHeight="1" x14ac:dyDescent="0.25">
      <c r="A140" s="25"/>
      <c r="B140" s="6" t="s">
        <v>392</v>
      </c>
      <c r="C140" s="4" t="s">
        <v>125</v>
      </c>
      <c r="D140" s="5" t="s">
        <v>82</v>
      </c>
      <c r="E140" s="30">
        <f>[3]проч!$K$90</f>
        <v>67.049960441433896</v>
      </c>
    </row>
    <row r="141" spans="1:5" ht="18" customHeight="1" x14ac:dyDescent="0.25">
      <c r="A141" s="25"/>
      <c r="B141" s="6" t="s">
        <v>393</v>
      </c>
      <c r="C141" s="4" t="s">
        <v>126</v>
      </c>
      <c r="D141" s="5" t="s">
        <v>82</v>
      </c>
      <c r="E141" s="30">
        <f>[3]проч!$L$90</f>
        <v>78.553630125013242</v>
      </c>
    </row>
    <row r="142" spans="1:5" ht="16.5" customHeight="1" x14ac:dyDescent="0.25">
      <c r="B142" s="6" t="s">
        <v>394</v>
      </c>
      <c r="C142" s="4" t="s">
        <v>127</v>
      </c>
      <c r="D142" s="5" t="s">
        <v>82</v>
      </c>
      <c r="E142" s="30">
        <f>[3]проч!$D$123</f>
        <v>91.700681191961053</v>
      </c>
    </row>
    <row r="143" spans="1:5" ht="15.75" customHeight="1" x14ac:dyDescent="0.25">
      <c r="B143" s="6" t="s">
        <v>395</v>
      </c>
      <c r="C143" s="4" t="s">
        <v>128</v>
      </c>
      <c r="D143" s="5" t="s">
        <v>82</v>
      </c>
      <c r="E143" s="30">
        <f>[3]проч!$E$123</f>
        <v>107.47714247229844</v>
      </c>
    </row>
    <row r="144" spans="1:5" ht="18" customHeight="1" x14ac:dyDescent="0.25">
      <c r="B144" s="6" t="s">
        <v>396</v>
      </c>
      <c r="C144" s="4" t="s">
        <v>129</v>
      </c>
      <c r="D144" s="5" t="s">
        <v>82</v>
      </c>
      <c r="E144" s="30">
        <f>[3]проч!$F$123</f>
        <v>125.5543376893517</v>
      </c>
    </row>
    <row r="145" spans="2:5" ht="16.5" customHeight="1" x14ac:dyDescent="0.25">
      <c r="B145" s="6" t="s">
        <v>397</v>
      </c>
      <c r="C145" s="4" t="s">
        <v>130</v>
      </c>
      <c r="D145" s="5" t="s">
        <v>82</v>
      </c>
      <c r="E145" s="30">
        <f>[3]проч!$G$123</f>
        <v>41.337362489345566</v>
      </c>
    </row>
    <row r="146" spans="2:5" ht="15.75" customHeight="1" x14ac:dyDescent="0.25">
      <c r="B146" s="6" t="s">
        <v>398</v>
      </c>
      <c r="C146" s="4" t="s">
        <v>131</v>
      </c>
      <c r="D146" s="5" t="s">
        <v>82</v>
      </c>
      <c r="E146" s="30">
        <f>[3]проч!$H$123</f>
        <v>48.542957785653492</v>
      </c>
    </row>
    <row r="147" spans="2:5" ht="15.75" customHeight="1" x14ac:dyDescent="0.25">
      <c r="B147" s="6" t="s">
        <v>399</v>
      </c>
      <c r="C147" s="4" t="s">
        <v>132</v>
      </c>
      <c r="D147" s="5" t="s">
        <v>82</v>
      </c>
      <c r="E147" s="30">
        <f>[3]проч!$I$123</f>
        <v>56.507036797362275</v>
      </c>
    </row>
    <row r="148" spans="2:5" ht="15.75" customHeight="1" x14ac:dyDescent="0.25">
      <c r="B148" s="6" t="s">
        <v>400</v>
      </c>
      <c r="C148" s="4" t="s">
        <v>133</v>
      </c>
      <c r="D148" s="5" t="s">
        <v>82</v>
      </c>
      <c r="E148" s="30">
        <f>[3]проч!$J$123</f>
        <v>65.988083239872736</v>
      </c>
    </row>
    <row r="149" spans="2:5" ht="17.25" customHeight="1" x14ac:dyDescent="0.25">
      <c r="B149" s="6" t="s">
        <v>401</v>
      </c>
      <c r="C149" s="4" t="s">
        <v>134</v>
      </c>
      <c r="D149" s="5" t="s">
        <v>82</v>
      </c>
      <c r="E149" s="30">
        <f>[3]проч!$K$123</f>
        <v>77.365338970885276</v>
      </c>
    </row>
    <row r="150" spans="2:5" ht="15.75" customHeight="1" x14ac:dyDescent="0.25">
      <c r="B150" s="6" t="s">
        <v>402</v>
      </c>
      <c r="C150" s="4" t="s">
        <v>135</v>
      </c>
      <c r="D150" s="5" t="s">
        <v>82</v>
      </c>
      <c r="E150" s="30">
        <f>[3]проч!$L$123</f>
        <v>90.638803990399879</v>
      </c>
    </row>
    <row r="151" spans="2:5" ht="18" customHeight="1" x14ac:dyDescent="0.25">
      <c r="B151" s="6" t="s">
        <v>403</v>
      </c>
      <c r="C151" s="4" t="s">
        <v>136</v>
      </c>
      <c r="D151" s="5" t="s">
        <v>82</v>
      </c>
      <c r="E151" s="30">
        <f>[3]проч!$D$160</f>
        <v>105.80847829841665</v>
      </c>
    </row>
    <row r="152" spans="2:5" ht="15.75" customHeight="1" x14ac:dyDescent="0.25">
      <c r="B152" s="6" t="s">
        <v>404</v>
      </c>
      <c r="C152" s="4" t="s">
        <v>137</v>
      </c>
      <c r="D152" s="5" t="s">
        <v>82</v>
      </c>
      <c r="E152" s="30">
        <f>[3]проч!$E$160</f>
        <v>124.01208746803667</v>
      </c>
    </row>
    <row r="153" spans="2:5" ht="16.5" customHeight="1" x14ac:dyDescent="0.25">
      <c r="B153" s="6" t="s">
        <v>405</v>
      </c>
      <c r="C153" s="4" t="s">
        <v>138</v>
      </c>
      <c r="D153" s="5" t="s">
        <v>82</v>
      </c>
      <c r="E153" s="30">
        <f>[3]проч!$F$160</f>
        <v>144.8703896415596</v>
      </c>
    </row>
    <row r="154" spans="2:5" ht="15.75" x14ac:dyDescent="0.25">
      <c r="B154" s="6" t="s">
        <v>216</v>
      </c>
      <c r="C154" s="4" t="s">
        <v>406</v>
      </c>
      <c r="D154" s="5" t="s">
        <v>407</v>
      </c>
      <c r="E154" s="27">
        <f>[1]отогрев!E23</f>
        <v>18.633939140420956</v>
      </c>
    </row>
    <row r="155" spans="2:5" ht="19.5" customHeight="1" x14ac:dyDescent="0.25">
      <c r="B155" s="6" t="s">
        <v>217</v>
      </c>
      <c r="C155" s="11" t="s">
        <v>408</v>
      </c>
      <c r="D155" s="16" t="s">
        <v>409</v>
      </c>
      <c r="E155" s="28">
        <f>[1]наружка!$H$357</f>
        <v>5.3711831264722916</v>
      </c>
    </row>
    <row r="156" spans="2:5" ht="16.5" customHeight="1" x14ac:dyDescent="0.25">
      <c r="B156" s="6" t="s">
        <v>218</v>
      </c>
      <c r="C156" s="11" t="s">
        <v>410</v>
      </c>
      <c r="D156" s="17" t="s">
        <v>345</v>
      </c>
      <c r="E156" s="29">
        <f>[1]наружка!D20</f>
        <v>67.915896016516527</v>
      </c>
    </row>
    <row r="157" spans="2:5" ht="15.75" x14ac:dyDescent="0.25">
      <c r="B157" s="6" t="s">
        <v>219</v>
      </c>
      <c r="C157" s="12" t="s">
        <v>411</v>
      </c>
      <c r="D157" s="17" t="s">
        <v>412</v>
      </c>
      <c r="E157" s="29">
        <f>[1]наружка!F20</f>
        <v>41.368965977487264</v>
      </c>
    </row>
    <row r="158" spans="2:5" ht="15.75" x14ac:dyDescent="0.25">
      <c r="B158" s="6" t="s">
        <v>220</v>
      </c>
      <c r="C158" s="12" t="s">
        <v>413</v>
      </c>
      <c r="D158" s="17" t="s">
        <v>414</v>
      </c>
      <c r="E158" s="29">
        <f>[1]наружка!G20</f>
        <v>139.19241463722477</v>
      </c>
    </row>
    <row r="159" spans="2:5" ht="15.75" x14ac:dyDescent="0.25">
      <c r="B159" s="6" t="s">
        <v>221</v>
      </c>
      <c r="C159" s="12" t="s">
        <v>222</v>
      </c>
      <c r="D159" s="41" t="s">
        <v>37</v>
      </c>
      <c r="E159" s="28">
        <f>[1]наружка!H20</f>
        <v>32.07754046382702</v>
      </c>
    </row>
    <row r="160" spans="2:5" ht="15.75" x14ac:dyDescent="0.25">
      <c r="B160" s="6" t="s">
        <v>223</v>
      </c>
      <c r="C160" s="12" t="s">
        <v>224</v>
      </c>
      <c r="D160" s="42"/>
      <c r="E160" s="28">
        <f>[1]наружка!I20</f>
        <v>35.838355552689507</v>
      </c>
    </row>
    <row r="161" spans="2:5" ht="15.75" x14ac:dyDescent="0.25">
      <c r="B161" s="6" t="s">
        <v>225</v>
      </c>
      <c r="C161" s="12" t="s">
        <v>226</v>
      </c>
      <c r="D161" s="43"/>
      <c r="E161" s="28">
        <f>[1]наружка!J20</f>
        <v>38.935497390576245</v>
      </c>
    </row>
    <row r="162" spans="2:5" ht="17.25" customHeight="1" x14ac:dyDescent="0.25">
      <c r="B162" s="6" t="s">
        <v>227</v>
      </c>
      <c r="C162" s="12" t="s">
        <v>228</v>
      </c>
      <c r="D162" s="41" t="s">
        <v>37</v>
      </c>
      <c r="E162" s="28">
        <f>[1]наружка!D78</f>
        <v>50.439167074155584</v>
      </c>
    </row>
    <row r="163" spans="2:5" ht="18" customHeight="1" x14ac:dyDescent="0.25">
      <c r="B163" s="6" t="s">
        <v>229</v>
      </c>
      <c r="C163" s="12" t="s">
        <v>230</v>
      </c>
      <c r="D163" s="42"/>
      <c r="E163" s="28">
        <f>[1]наружка!E78</f>
        <v>55.306104247977608</v>
      </c>
    </row>
    <row r="164" spans="2:5" ht="16.5" customHeight="1" x14ac:dyDescent="0.25">
      <c r="B164" s="6" t="s">
        <v>231</v>
      </c>
      <c r="C164" s="12" t="s">
        <v>232</v>
      </c>
      <c r="D164" s="43"/>
      <c r="E164" s="28">
        <f>[1]наружка!F78</f>
        <v>67.030998348548877</v>
      </c>
    </row>
    <row r="165" spans="2:5" ht="20.25" customHeight="1" x14ac:dyDescent="0.25">
      <c r="B165" s="6" t="s">
        <v>233</v>
      </c>
      <c r="C165" s="12" t="s">
        <v>234</v>
      </c>
      <c r="D165" s="41" t="s">
        <v>37</v>
      </c>
      <c r="E165" s="28">
        <f>[1]наружка!G78</f>
        <v>110.16975966197143</v>
      </c>
    </row>
    <row r="166" spans="2:5" ht="21" customHeight="1" x14ac:dyDescent="0.25">
      <c r="B166" s="6" t="s">
        <v>235</v>
      </c>
      <c r="C166" s="12" t="s">
        <v>236</v>
      </c>
      <c r="D166" s="42"/>
      <c r="E166" s="28">
        <f>[1]наружка!H78</f>
        <v>124.10689793246179</v>
      </c>
    </row>
    <row r="167" spans="2:5" ht="18" customHeight="1" x14ac:dyDescent="0.25">
      <c r="B167" s="6" t="s">
        <v>237</v>
      </c>
      <c r="C167" s="12" t="s">
        <v>238</v>
      </c>
      <c r="D167" s="43"/>
      <c r="E167" s="28">
        <f>[1]наружка!I78</f>
        <v>143.5746466277499</v>
      </c>
    </row>
    <row r="168" spans="2:5" ht="15.75" x14ac:dyDescent="0.25">
      <c r="B168" s="6" t="s">
        <v>239</v>
      </c>
      <c r="C168" s="11" t="s">
        <v>240</v>
      </c>
      <c r="D168" s="35" t="s">
        <v>92</v>
      </c>
      <c r="E168" s="29">
        <f>[1]наружка!D107</f>
        <v>18.378240934193464</v>
      </c>
    </row>
    <row r="169" spans="2:5" ht="15.75" x14ac:dyDescent="0.25">
      <c r="B169" s="6" t="s">
        <v>241</v>
      </c>
      <c r="C169" s="11" t="s">
        <v>242</v>
      </c>
      <c r="D169" s="35"/>
      <c r="E169" s="29">
        <f>[1]наружка!E107</f>
        <v>19.819671595698832</v>
      </c>
    </row>
    <row r="170" spans="2:5" ht="15.75" x14ac:dyDescent="0.25">
      <c r="B170" s="6" t="s">
        <v>243</v>
      </c>
      <c r="C170" s="11" t="s">
        <v>244</v>
      </c>
      <c r="D170" s="35"/>
      <c r="E170" s="29">
        <f>[1]наружка!F107</f>
        <v>21.441281089892371</v>
      </c>
    </row>
    <row r="171" spans="2:5" ht="15.75" x14ac:dyDescent="0.25">
      <c r="B171" s="6" t="s">
        <v>245</v>
      </c>
      <c r="C171" s="12" t="s">
        <v>246</v>
      </c>
      <c r="D171" s="35" t="s">
        <v>92</v>
      </c>
      <c r="E171" s="29">
        <f>[1]наружка!G107</f>
        <v>17.477346770752607</v>
      </c>
    </row>
    <row r="172" spans="2:5" ht="15.75" x14ac:dyDescent="0.25">
      <c r="B172" s="6" t="s">
        <v>247</v>
      </c>
      <c r="C172" s="12" t="s">
        <v>248</v>
      </c>
      <c r="D172" s="35"/>
      <c r="E172" s="29">
        <f>[1]наружка!H107</f>
        <v>19.459313930322487</v>
      </c>
    </row>
    <row r="173" spans="2:5" ht="15.75" x14ac:dyDescent="0.25">
      <c r="B173" s="6" t="s">
        <v>249</v>
      </c>
      <c r="C173" s="12" t="s">
        <v>250</v>
      </c>
      <c r="D173" s="35"/>
      <c r="E173" s="29">
        <f>[1]наружка!I107</f>
        <v>20.720565759139689</v>
      </c>
    </row>
    <row r="174" spans="2:5" ht="30" customHeight="1" x14ac:dyDescent="0.25">
      <c r="B174" s="6" t="s">
        <v>251</v>
      </c>
      <c r="C174" s="12" t="s">
        <v>252</v>
      </c>
      <c r="D174" s="32" t="s">
        <v>92</v>
      </c>
      <c r="E174" s="29">
        <f>[1]наружка!J78</f>
        <v>21.08092342451603</v>
      </c>
    </row>
    <row r="175" spans="2:5" ht="34.5" customHeight="1" x14ac:dyDescent="0.25">
      <c r="B175" s="6" t="s">
        <v>253</v>
      </c>
      <c r="C175" s="12" t="s">
        <v>254</v>
      </c>
      <c r="D175" s="33"/>
      <c r="E175" s="29">
        <f>[1]наружка!K78</f>
        <v>22.522354086021402</v>
      </c>
    </row>
    <row r="176" spans="2:5" ht="31.5" x14ac:dyDescent="0.25">
      <c r="B176" s="6" t="s">
        <v>255</v>
      </c>
      <c r="C176" s="12" t="s">
        <v>256</v>
      </c>
      <c r="D176" s="34"/>
      <c r="E176" s="29">
        <f>[1]наружка!L78</f>
        <v>27.387182568602025</v>
      </c>
    </row>
    <row r="177" spans="2:5" ht="33.75" customHeight="1" x14ac:dyDescent="0.25">
      <c r="B177" s="6" t="s">
        <v>257</v>
      </c>
      <c r="C177" s="11" t="s">
        <v>258</v>
      </c>
      <c r="D177" s="32" t="s">
        <v>92</v>
      </c>
      <c r="E177" s="29">
        <f>[1]наружка!J107</f>
        <v>19.302037521511416</v>
      </c>
    </row>
    <row r="178" spans="2:5" ht="28.5" customHeight="1" x14ac:dyDescent="0.25">
      <c r="B178" s="6" t="s">
        <v>259</v>
      </c>
      <c r="C178" s="11" t="s">
        <v>260</v>
      </c>
      <c r="D178" s="33"/>
      <c r="E178" s="29">
        <f>[1]наружка!K107</f>
        <v>19.531823682481789</v>
      </c>
    </row>
    <row r="179" spans="2:5" ht="31.5" x14ac:dyDescent="0.25">
      <c r="B179" s="6" t="s">
        <v>261</v>
      </c>
      <c r="C179" s="11" t="s">
        <v>262</v>
      </c>
      <c r="D179" s="34"/>
      <c r="E179" s="29">
        <f>[1]наружка!L107</f>
        <v>19.761609843452167</v>
      </c>
    </row>
    <row r="180" spans="2:5" ht="18" customHeight="1" x14ac:dyDescent="0.25">
      <c r="B180" s="6" t="s">
        <v>263</v>
      </c>
      <c r="C180" s="12" t="s">
        <v>264</v>
      </c>
      <c r="D180" s="32" t="s">
        <v>209</v>
      </c>
      <c r="E180" s="29">
        <f>[1]наружка!D139</f>
        <v>880.47317962780357</v>
      </c>
    </row>
    <row r="181" spans="2:5" ht="19.5" customHeight="1" x14ac:dyDescent="0.25">
      <c r="B181" s="6" t="s">
        <v>265</v>
      </c>
      <c r="C181" s="12" t="s">
        <v>266</v>
      </c>
      <c r="D181" s="33"/>
      <c r="E181" s="29">
        <f>[1]наружка!E139</f>
        <v>1015.420073992869</v>
      </c>
    </row>
    <row r="182" spans="2:5" ht="18" customHeight="1" x14ac:dyDescent="0.25">
      <c r="B182" s="6" t="s">
        <v>267</v>
      </c>
      <c r="C182" s="12" t="s">
        <v>268</v>
      </c>
      <c r="D182" s="34"/>
      <c r="E182" s="29">
        <f>[1]наружка!F139</f>
        <v>1157.0037008676916</v>
      </c>
    </row>
    <row r="183" spans="2:5" ht="31.5" x14ac:dyDescent="0.25">
      <c r="B183" s="6" t="s">
        <v>269</v>
      </c>
      <c r="C183" s="11" t="s">
        <v>270</v>
      </c>
      <c r="D183" s="32" t="s">
        <v>82</v>
      </c>
      <c r="E183" s="29">
        <f>[1]наружка!G139</f>
        <v>31.41386721285129</v>
      </c>
    </row>
    <row r="184" spans="2:5" ht="31.5" x14ac:dyDescent="0.25">
      <c r="B184" s="6" t="s">
        <v>271</v>
      </c>
      <c r="C184" s="11" t="s">
        <v>272</v>
      </c>
      <c r="D184" s="33"/>
      <c r="E184" s="29">
        <f>[1]наружка!H139</f>
        <v>35.395906718705682</v>
      </c>
    </row>
    <row r="185" spans="2:5" ht="31.5" x14ac:dyDescent="0.25">
      <c r="B185" s="6" t="s">
        <v>273</v>
      </c>
      <c r="C185" s="11" t="s">
        <v>274</v>
      </c>
      <c r="D185" s="34"/>
      <c r="E185" s="29">
        <f>[1]наружка!I139</f>
        <v>41.368965977487264</v>
      </c>
    </row>
    <row r="186" spans="2:5" ht="31.5" x14ac:dyDescent="0.25">
      <c r="B186" s="6" t="s">
        <v>275</v>
      </c>
      <c r="C186" s="12" t="s">
        <v>276</v>
      </c>
      <c r="D186" s="32" t="s">
        <v>82</v>
      </c>
      <c r="E186" s="29">
        <f>[1]наружка!J139</f>
        <v>55.306104247977608</v>
      </c>
    </row>
    <row r="187" spans="2:5" ht="31.5" x14ac:dyDescent="0.25">
      <c r="B187" s="6" t="s">
        <v>277</v>
      </c>
      <c r="C187" s="12" t="s">
        <v>278</v>
      </c>
      <c r="D187" s="33"/>
      <c r="E187" s="29">
        <f>[1]наружка!K139</f>
        <v>63.491407676678307</v>
      </c>
    </row>
    <row r="188" spans="2:5" ht="31.5" x14ac:dyDescent="0.25">
      <c r="B188" s="6" t="s">
        <v>279</v>
      </c>
      <c r="C188" s="12" t="s">
        <v>280</v>
      </c>
      <c r="D188" s="34"/>
      <c r="E188" s="29">
        <f>[1]наружка!L139</f>
        <v>73.6677308583062</v>
      </c>
    </row>
    <row r="189" spans="2:5" ht="15.75" x14ac:dyDescent="0.25">
      <c r="B189" s="6" t="s">
        <v>281</v>
      </c>
      <c r="C189" s="12" t="s">
        <v>282</v>
      </c>
      <c r="D189" s="41" t="s">
        <v>73</v>
      </c>
      <c r="E189" s="28">
        <f>[1]наружка!K20</f>
        <v>50.6603914911475</v>
      </c>
    </row>
    <row r="190" spans="2:5" ht="15.75" x14ac:dyDescent="0.25">
      <c r="B190" s="6" t="s">
        <v>283</v>
      </c>
      <c r="C190" s="12" t="s">
        <v>284</v>
      </c>
      <c r="D190" s="43"/>
      <c r="E190" s="28">
        <f>[1]наружка!L20</f>
        <v>53.757533329034246</v>
      </c>
    </row>
    <row r="191" spans="2:5" ht="31.5" x14ac:dyDescent="0.25">
      <c r="B191" s="6" t="s">
        <v>285</v>
      </c>
      <c r="C191" s="12" t="s">
        <v>286</v>
      </c>
      <c r="D191" s="32" t="s">
        <v>287</v>
      </c>
      <c r="E191" s="29">
        <f>[1]наружка!D173</f>
        <v>49.996718240171759</v>
      </c>
    </row>
    <row r="192" spans="2:5" ht="31.5" x14ac:dyDescent="0.25">
      <c r="B192" s="6" t="s">
        <v>288</v>
      </c>
      <c r="C192" s="12" t="s">
        <v>289</v>
      </c>
      <c r="D192" s="33"/>
      <c r="E192" s="29">
        <f>[1]наружка!E173</f>
        <v>63.712632093670223</v>
      </c>
    </row>
    <row r="193" spans="2:5" ht="31.5" x14ac:dyDescent="0.25">
      <c r="B193" s="6" t="s">
        <v>143</v>
      </c>
      <c r="C193" s="12" t="s">
        <v>290</v>
      </c>
      <c r="D193" s="34"/>
      <c r="E193" s="29">
        <f>[1]наружка!F173</f>
        <v>93.799152804570056</v>
      </c>
    </row>
    <row r="194" spans="2:5" ht="15.75" customHeight="1" x14ac:dyDescent="0.25">
      <c r="B194" s="6" t="s">
        <v>144</v>
      </c>
      <c r="C194" s="11" t="s">
        <v>291</v>
      </c>
      <c r="D194" s="32" t="s">
        <v>292</v>
      </c>
      <c r="E194" s="29">
        <f>[1]наружка!K49</f>
        <v>73.462663280757539</v>
      </c>
    </row>
    <row r="195" spans="2:5" ht="15.75" x14ac:dyDescent="0.25">
      <c r="B195" s="6" t="s">
        <v>145</v>
      </c>
      <c r="C195" s="11" t="s">
        <v>293</v>
      </c>
      <c r="D195" s="34"/>
      <c r="E195" s="29">
        <f>[1]наружка!L49</f>
        <v>110.30771421414055</v>
      </c>
    </row>
    <row r="196" spans="2:5" ht="23.25" customHeight="1" x14ac:dyDescent="0.25">
      <c r="B196" s="6" t="s">
        <v>146</v>
      </c>
      <c r="C196" s="11" t="s">
        <v>415</v>
      </c>
      <c r="D196" s="32" t="s">
        <v>416</v>
      </c>
      <c r="E196" s="29">
        <f>[1]наружка!G173</f>
        <v>227.51777842008073</v>
      </c>
    </row>
    <row r="197" spans="2:5" ht="27.75" customHeight="1" x14ac:dyDescent="0.25">
      <c r="B197" s="6" t="s">
        <v>147</v>
      </c>
      <c r="C197" s="11" t="s">
        <v>417</v>
      </c>
      <c r="D197" s="34"/>
      <c r="E197" s="29">
        <f>[1]наружка!H173</f>
        <v>260.85701723807279</v>
      </c>
    </row>
    <row r="198" spans="2:5" ht="32.25" customHeight="1" x14ac:dyDescent="0.25">
      <c r="B198" s="6" t="s">
        <v>148</v>
      </c>
      <c r="C198" s="12" t="s">
        <v>418</v>
      </c>
      <c r="D198" s="32" t="s">
        <v>419</v>
      </c>
      <c r="E198" s="29">
        <f>[1]наружка!I173</f>
        <v>122.87034602657167</v>
      </c>
    </row>
    <row r="199" spans="2:5" ht="34.5" customHeight="1" x14ac:dyDescent="0.25">
      <c r="B199" s="6" t="s">
        <v>149</v>
      </c>
      <c r="C199" s="12" t="s">
        <v>420</v>
      </c>
      <c r="D199" s="34"/>
      <c r="E199" s="29">
        <f>[1]наружка!J173</f>
        <v>46.997409501249457</v>
      </c>
    </row>
    <row r="200" spans="2:5" ht="33.75" customHeight="1" x14ac:dyDescent="0.25">
      <c r="B200" s="6" t="s">
        <v>150</v>
      </c>
      <c r="C200" s="11" t="s">
        <v>421</v>
      </c>
      <c r="D200" s="32" t="s">
        <v>419</v>
      </c>
      <c r="E200" s="28">
        <f>[1]наружка!$D$202</f>
        <v>39.575333904413149</v>
      </c>
    </row>
    <row r="201" spans="2:5" ht="36" customHeight="1" x14ac:dyDescent="0.25">
      <c r="B201" s="6" t="s">
        <v>151</v>
      </c>
      <c r="C201" s="11" t="s">
        <v>422</v>
      </c>
      <c r="D201" s="33"/>
      <c r="E201" s="28">
        <f>[1]наружка!$E$202</f>
        <v>58.235206367115737</v>
      </c>
    </row>
    <row r="202" spans="2:5" ht="33.75" customHeight="1" x14ac:dyDescent="0.25">
      <c r="B202" s="6" t="s">
        <v>152</v>
      </c>
      <c r="C202" s="11" t="s">
        <v>423</v>
      </c>
      <c r="D202" s="34"/>
      <c r="E202" s="28">
        <f>[1]наружка!$F$202</f>
        <v>66.232294565416836</v>
      </c>
    </row>
    <row r="203" spans="2:5" ht="31.5" customHeight="1" x14ac:dyDescent="0.25">
      <c r="B203" s="6" t="s">
        <v>153</v>
      </c>
      <c r="C203" s="11" t="s">
        <v>424</v>
      </c>
      <c r="D203" s="32" t="s">
        <v>419</v>
      </c>
      <c r="E203" s="29">
        <f>[1]наружка!K173</f>
        <v>79.25834314193763</v>
      </c>
    </row>
    <row r="204" spans="2:5" ht="31.5" x14ac:dyDescent="0.25">
      <c r="B204" s="6" t="s">
        <v>154</v>
      </c>
      <c r="C204" s="11" t="s">
        <v>425</v>
      </c>
      <c r="D204" s="34"/>
      <c r="E204" s="29">
        <f>[1]наружка!L173</f>
        <v>89.613704557467173</v>
      </c>
    </row>
    <row r="205" spans="2:5" ht="33.75" customHeight="1" x14ac:dyDescent="0.25">
      <c r="B205" s="6" t="s">
        <v>155</v>
      </c>
      <c r="C205" s="11" t="s">
        <v>426</v>
      </c>
      <c r="D205" s="35" t="s">
        <v>427</v>
      </c>
      <c r="E205" s="28">
        <f>[1]наружка!G202</f>
        <v>51.263385886545542</v>
      </c>
    </row>
    <row r="206" spans="2:5" ht="33.75" customHeight="1" x14ac:dyDescent="0.25">
      <c r="B206" s="6" t="s">
        <v>156</v>
      </c>
      <c r="C206" s="11" t="s">
        <v>428</v>
      </c>
      <c r="D206" s="35"/>
      <c r="E206" s="28">
        <f>[1]наружка!H202</f>
        <v>57.825099280023366</v>
      </c>
    </row>
    <row r="207" spans="2:5" ht="37.5" customHeight="1" x14ac:dyDescent="0.25">
      <c r="B207" s="6" t="s">
        <v>157</v>
      </c>
      <c r="C207" s="11" t="s">
        <v>429</v>
      </c>
      <c r="D207" s="17" t="s">
        <v>427</v>
      </c>
      <c r="E207" s="28">
        <f>[1]наружка!I202</f>
        <v>62.541330781585543</v>
      </c>
    </row>
    <row r="208" spans="2:5" ht="32.25" customHeight="1" x14ac:dyDescent="0.25">
      <c r="B208" s="6" t="s">
        <v>158</v>
      </c>
      <c r="C208" s="11" t="s">
        <v>294</v>
      </c>
      <c r="D208" s="16" t="s">
        <v>295</v>
      </c>
      <c r="E208" s="28">
        <f>[1]наружка!J202</f>
        <v>22.84544061322487</v>
      </c>
    </row>
    <row r="209" spans="2:5" ht="33" customHeight="1" x14ac:dyDescent="0.25">
      <c r="B209" s="6" t="s">
        <v>159</v>
      </c>
      <c r="C209" s="11" t="s">
        <v>296</v>
      </c>
      <c r="D209" s="16" t="s">
        <v>295</v>
      </c>
      <c r="E209" s="28">
        <f>[1]наружка!K202</f>
        <v>26.849280720697269</v>
      </c>
    </row>
    <row r="210" spans="2:5" ht="35.25" customHeight="1" x14ac:dyDescent="0.25">
      <c r="B210" s="6" t="s">
        <v>160</v>
      </c>
      <c r="C210" s="11" t="s">
        <v>297</v>
      </c>
      <c r="D210" s="16" t="s">
        <v>298</v>
      </c>
      <c r="E210" s="28">
        <f>[1]наружка!L202</f>
        <v>65.474561757489823</v>
      </c>
    </row>
    <row r="211" spans="2:5" ht="34.5" customHeight="1" x14ac:dyDescent="0.25">
      <c r="B211" s="6" t="s">
        <v>161</v>
      </c>
      <c r="C211" s="11" t="s">
        <v>299</v>
      </c>
      <c r="D211" s="16" t="s">
        <v>82</v>
      </c>
      <c r="E211" s="28">
        <f>[1]наружка!D231</f>
        <v>16.007839414445559</v>
      </c>
    </row>
    <row r="212" spans="2:5" ht="35.25" customHeight="1" x14ac:dyDescent="0.25">
      <c r="B212" s="6" t="s">
        <v>162</v>
      </c>
      <c r="C212" s="11" t="s">
        <v>300</v>
      </c>
      <c r="D212" s="16" t="s">
        <v>82</v>
      </c>
      <c r="E212" s="28">
        <f>[1]наружка!E231</f>
        <v>32.015678828891119</v>
      </c>
    </row>
    <row r="213" spans="2:5" ht="31.5" x14ac:dyDescent="0.25">
      <c r="B213" s="6" t="s">
        <v>163</v>
      </c>
      <c r="C213" s="11" t="s">
        <v>301</v>
      </c>
      <c r="D213" s="16" t="s">
        <v>82</v>
      </c>
      <c r="E213" s="28">
        <f>[1]наружка!F231</f>
        <v>23.554392281255616</v>
      </c>
    </row>
    <row r="214" spans="2:5" ht="31.5" x14ac:dyDescent="0.25">
      <c r="B214" s="6" t="s">
        <v>164</v>
      </c>
      <c r="C214" s="11" t="s">
        <v>302</v>
      </c>
      <c r="D214" s="16" t="s">
        <v>82</v>
      </c>
      <c r="E214" s="28">
        <f>[1]наружка!G231</f>
        <v>37.046714073431161</v>
      </c>
    </row>
    <row r="215" spans="2:5" ht="31.5" customHeight="1" x14ac:dyDescent="0.25">
      <c r="B215" s="6" t="s">
        <v>165</v>
      </c>
      <c r="C215" s="11" t="s">
        <v>303</v>
      </c>
      <c r="D215" s="16" t="s">
        <v>82</v>
      </c>
      <c r="E215" s="28">
        <f>[1]наружка!H231</f>
        <v>46.651417722098493</v>
      </c>
    </row>
    <row r="216" spans="2:5" ht="33" customHeight="1" x14ac:dyDescent="0.25">
      <c r="B216" s="6" t="s">
        <v>166</v>
      </c>
      <c r="C216" s="11" t="s">
        <v>304</v>
      </c>
      <c r="D216" s="16" t="s">
        <v>82</v>
      </c>
      <c r="E216" s="28">
        <f>[1]наружка!I231</f>
        <v>42.077749317971197</v>
      </c>
    </row>
    <row r="217" spans="2:5" ht="31.5" x14ac:dyDescent="0.25">
      <c r="B217" s="6" t="s">
        <v>167</v>
      </c>
      <c r="C217" s="11" t="s">
        <v>305</v>
      </c>
      <c r="D217" s="16" t="s">
        <v>20</v>
      </c>
      <c r="E217" s="28">
        <f>[1]наружка!J231</f>
        <v>22.350836246533852</v>
      </c>
    </row>
    <row r="218" spans="2:5" ht="31.5" x14ac:dyDescent="0.25">
      <c r="B218" s="6" t="s">
        <v>168</v>
      </c>
      <c r="C218" s="11" t="s">
        <v>306</v>
      </c>
      <c r="D218" s="16" t="s">
        <v>20</v>
      </c>
      <c r="E218" s="28">
        <f>[1]наружка!K231</f>
        <v>27.272121291642229</v>
      </c>
    </row>
    <row r="219" spans="2:5" ht="31.5" x14ac:dyDescent="0.25">
      <c r="B219" s="6" t="s">
        <v>169</v>
      </c>
      <c r="C219" s="11" t="s">
        <v>307</v>
      </c>
      <c r="D219" s="16" t="s">
        <v>20</v>
      </c>
      <c r="E219" s="28">
        <f>[1]наружка!L231</f>
        <v>35.88437012058187</v>
      </c>
    </row>
    <row r="220" spans="2:5" ht="48" customHeight="1" x14ac:dyDescent="0.25">
      <c r="B220" s="6" t="s">
        <v>170</v>
      </c>
      <c r="C220" s="11" t="s">
        <v>308</v>
      </c>
      <c r="D220" s="16" t="s">
        <v>49</v>
      </c>
      <c r="E220" s="28">
        <f>[1]наружка!D264</f>
        <v>52.139819807051261</v>
      </c>
    </row>
    <row r="221" spans="2:5" ht="48" customHeight="1" x14ac:dyDescent="0.25">
      <c r="B221" s="6" t="s">
        <v>171</v>
      </c>
      <c r="C221" s="11" t="s">
        <v>309</v>
      </c>
      <c r="D221" s="16" t="s">
        <v>49</v>
      </c>
      <c r="E221" s="28">
        <f>[1]наружка!E264</f>
        <v>74.77947840748142</v>
      </c>
    </row>
    <row r="222" spans="2:5" ht="48.75" customHeight="1" x14ac:dyDescent="0.25">
      <c r="B222" s="6" t="s">
        <v>172</v>
      </c>
      <c r="C222" s="11" t="s">
        <v>310</v>
      </c>
      <c r="D222" s="16" t="s">
        <v>49</v>
      </c>
      <c r="E222" s="28">
        <f>[1]наружка!F264</f>
        <v>89.415217300688795</v>
      </c>
    </row>
    <row r="223" spans="2:5" ht="44.25" customHeight="1" x14ac:dyDescent="0.25">
      <c r="B223" s="6" t="s">
        <v>173</v>
      </c>
      <c r="C223" s="11" t="s">
        <v>311</v>
      </c>
      <c r="D223" s="16" t="s">
        <v>49</v>
      </c>
      <c r="E223" s="28">
        <f>[1]наружка!G264</f>
        <v>90.329950981514244</v>
      </c>
    </row>
    <row r="224" spans="2:5" ht="46.5" customHeight="1" x14ac:dyDescent="0.25">
      <c r="B224" s="6" t="s">
        <v>174</v>
      </c>
      <c r="C224" s="11" t="s">
        <v>312</v>
      </c>
      <c r="D224" s="16" t="s">
        <v>49</v>
      </c>
      <c r="E224" s="28">
        <f>[1]наружка!H264</f>
        <v>91.244684662339694</v>
      </c>
    </row>
    <row r="225" spans="2:5" ht="48" customHeight="1" x14ac:dyDescent="0.25">
      <c r="B225" s="6" t="s">
        <v>175</v>
      </c>
      <c r="C225" s="11" t="s">
        <v>313</v>
      </c>
      <c r="D225" s="16" t="s">
        <v>49</v>
      </c>
      <c r="E225" s="28">
        <f>[1]наружка!I264</f>
        <v>127.14798163473901</v>
      </c>
    </row>
    <row r="226" spans="2:5" ht="49.5" customHeight="1" x14ac:dyDescent="0.25">
      <c r="B226" s="6" t="s">
        <v>176</v>
      </c>
      <c r="C226" s="11" t="s">
        <v>314</v>
      </c>
      <c r="D226" s="16" t="s">
        <v>49</v>
      </c>
      <c r="E226" s="28">
        <f>[1]наружка!J264</f>
        <v>149.55895681496284</v>
      </c>
    </row>
    <row r="227" spans="2:5" ht="48.75" customHeight="1" x14ac:dyDescent="0.25">
      <c r="B227" s="6" t="s">
        <v>177</v>
      </c>
      <c r="C227" s="11" t="s">
        <v>315</v>
      </c>
      <c r="D227" s="16" t="s">
        <v>49</v>
      </c>
      <c r="E227" s="28">
        <f>[1]наружка!K264</f>
        <v>183.40410300550485</v>
      </c>
    </row>
    <row r="228" spans="2:5" ht="31.5" customHeight="1" x14ac:dyDescent="0.25">
      <c r="B228" s="6" t="s">
        <v>178</v>
      </c>
      <c r="C228" s="11" t="s">
        <v>430</v>
      </c>
      <c r="D228" s="17" t="s">
        <v>431</v>
      </c>
      <c r="E228" s="28">
        <f>[1]наружка!D292</f>
        <v>22.182291760017424</v>
      </c>
    </row>
    <row r="229" spans="2:5" ht="33" customHeight="1" x14ac:dyDescent="0.25">
      <c r="B229" s="6" t="s">
        <v>179</v>
      </c>
      <c r="C229" s="11" t="s">
        <v>432</v>
      </c>
      <c r="D229" s="16" t="s">
        <v>431</v>
      </c>
      <c r="E229" s="28">
        <f>[1]наружка!E292</f>
        <v>26.06990990352563</v>
      </c>
    </row>
    <row r="230" spans="2:5" ht="32.25" customHeight="1" x14ac:dyDescent="0.25">
      <c r="B230" s="6" t="s">
        <v>180</v>
      </c>
      <c r="C230" s="11" t="s">
        <v>433</v>
      </c>
      <c r="D230" s="16" t="s">
        <v>431</v>
      </c>
      <c r="E230" s="28">
        <f>[1]наружка!F292</f>
        <v>48.938251924162145</v>
      </c>
    </row>
    <row r="231" spans="2:5" ht="33.75" customHeight="1" x14ac:dyDescent="0.25">
      <c r="B231" s="6" t="s">
        <v>181</v>
      </c>
      <c r="C231" s="11" t="s">
        <v>434</v>
      </c>
      <c r="D231" s="16" t="s">
        <v>431</v>
      </c>
      <c r="E231" s="28">
        <f>[1]наружка!G292</f>
        <v>63.573990817369506</v>
      </c>
    </row>
    <row r="232" spans="2:5" ht="33" customHeight="1" x14ac:dyDescent="0.25">
      <c r="B232" s="6" t="s">
        <v>182</v>
      </c>
      <c r="C232" s="11" t="s">
        <v>435</v>
      </c>
      <c r="D232" s="16" t="s">
        <v>431</v>
      </c>
      <c r="E232" s="28">
        <f>[1]наружка!H292</f>
        <v>72.492644205417761</v>
      </c>
    </row>
    <row r="233" spans="2:5" ht="32.25" customHeight="1" x14ac:dyDescent="0.25">
      <c r="B233" s="6" t="s">
        <v>183</v>
      </c>
      <c r="C233" s="11" t="s">
        <v>436</v>
      </c>
      <c r="D233" s="16" t="s">
        <v>431</v>
      </c>
      <c r="E233" s="28">
        <f>[1]наружка!I292</f>
        <v>123.4890469114372</v>
      </c>
    </row>
    <row r="234" spans="2:5" ht="35.25" customHeight="1" x14ac:dyDescent="0.25">
      <c r="B234" s="6" t="s">
        <v>184</v>
      </c>
      <c r="C234" s="11" t="s">
        <v>437</v>
      </c>
      <c r="D234" s="16" t="s">
        <v>438</v>
      </c>
      <c r="E234" s="28">
        <f>[1]наружка!L264</f>
        <v>23.671012618134426</v>
      </c>
    </row>
    <row r="235" spans="2:5" ht="15.75" x14ac:dyDescent="0.25">
      <c r="B235" s="6" t="s">
        <v>185</v>
      </c>
      <c r="C235" s="11" t="s">
        <v>316</v>
      </c>
      <c r="D235" s="16" t="s">
        <v>142</v>
      </c>
      <c r="E235" s="28">
        <f>[1]наружка!J292</f>
        <v>2.7669731257584527</v>
      </c>
    </row>
    <row r="236" spans="2:5" ht="15.75" customHeight="1" x14ac:dyDescent="0.25">
      <c r="B236" s="6" t="s">
        <v>186</v>
      </c>
      <c r="C236" s="12" t="s">
        <v>317</v>
      </c>
      <c r="D236" s="41" t="s">
        <v>318</v>
      </c>
      <c r="E236" s="28">
        <f>[1]наружка!D323</f>
        <v>144.32324498322509</v>
      </c>
    </row>
    <row r="237" spans="2:5" ht="15.75" x14ac:dyDescent="0.25">
      <c r="B237" s="6" t="s">
        <v>187</v>
      </c>
      <c r="C237" s="12" t="s">
        <v>319</v>
      </c>
      <c r="D237" s="42"/>
      <c r="E237" s="28">
        <f>[1]наружка!E323</f>
        <v>223.4217525333323</v>
      </c>
    </row>
    <row r="238" spans="2:5" ht="15.75" x14ac:dyDescent="0.25">
      <c r="B238" s="6" t="s">
        <v>188</v>
      </c>
      <c r="C238" s="12" t="s">
        <v>320</v>
      </c>
      <c r="D238" s="43"/>
      <c r="E238" s="28">
        <f>[1]наружка!F323</f>
        <v>331.52905214623502</v>
      </c>
    </row>
    <row r="239" spans="2:5" ht="31.5" x14ac:dyDescent="0.25">
      <c r="B239" s="6" t="s">
        <v>189</v>
      </c>
      <c r="C239" s="12" t="s">
        <v>321</v>
      </c>
      <c r="D239" s="41" t="s">
        <v>318</v>
      </c>
      <c r="E239" s="28">
        <f>[1]наружка!G323</f>
        <v>9.9285506277215099</v>
      </c>
    </row>
    <row r="240" spans="2:5" ht="31.5" x14ac:dyDescent="0.25">
      <c r="B240" s="6" t="s">
        <v>190</v>
      </c>
      <c r="C240" s="12" t="s">
        <v>322</v>
      </c>
      <c r="D240" s="42"/>
      <c r="E240" s="28">
        <f>[1]наружка!H323</f>
        <v>13.509339378703036</v>
      </c>
    </row>
    <row r="241" spans="2:5" ht="31.5" x14ac:dyDescent="0.25">
      <c r="B241" s="6" t="s">
        <v>191</v>
      </c>
      <c r="C241" s="12" t="s">
        <v>323</v>
      </c>
      <c r="D241" s="43"/>
      <c r="E241" s="28">
        <f>[1]наружка!I323</f>
        <v>16.276312504461487</v>
      </c>
    </row>
    <row r="242" spans="2:5" ht="30" customHeight="1" x14ac:dyDescent="0.25">
      <c r="B242" s="6" t="s">
        <v>192</v>
      </c>
      <c r="C242" s="12" t="s">
        <v>324</v>
      </c>
      <c r="D242" s="41" t="s">
        <v>439</v>
      </c>
      <c r="E242" s="28">
        <f>[1]наружка!K292</f>
        <v>11.230655628078425</v>
      </c>
    </row>
    <row r="243" spans="2:5" ht="36" customHeight="1" x14ac:dyDescent="0.25">
      <c r="B243" s="6" t="s">
        <v>193</v>
      </c>
      <c r="C243" s="12" t="s">
        <v>325</v>
      </c>
      <c r="D243" s="43"/>
      <c r="E243" s="28">
        <f>[1]наружка!L292</f>
        <v>14.974207504104566</v>
      </c>
    </row>
    <row r="244" spans="2:5" ht="15" customHeight="1" x14ac:dyDescent="0.25">
      <c r="B244" s="6" t="s">
        <v>194</v>
      </c>
      <c r="C244" s="12" t="s">
        <v>326</v>
      </c>
      <c r="D244" s="41" t="s">
        <v>327</v>
      </c>
      <c r="E244" s="28">
        <f>[1]наружка!J323</f>
        <v>3.7435518760261415</v>
      </c>
    </row>
    <row r="245" spans="2:5" ht="18" customHeight="1" x14ac:dyDescent="0.25">
      <c r="B245" s="6" t="s">
        <v>195</v>
      </c>
      <c r="C245" s="12" t="s">
        <v>328</v>
      </c>
      <c r="D245" s="43"/>
      <c r="E245" s="28">
        <f>[1]наружка!K323</f>
        <v>7.8126300021415123</v>
      </c>
    </row>
    <row r="246" spans="2:5" ht="15.75" x14ac:dyDescent="0.25">
      <c r="B246" s="6" t="s">
        <v>196</v>
      </c>
      <c r="C246" s="12" t="s">
        <v>329</v>
      </c>
      <c r="D246" s="41" t="s">
        <v>89</v>
      </c>
      <c r="E246" s="28">
        <f>[1]наружка!D357</f>
        <v>28.759174208948359</v>
      </c>
    </row>
    <row r="247" spans="2:5" ht="15.75" x14ac:dyDescent="0.25">
      <c r="B247" s="6" t="s">
        <v>197</v>
      </c>
      <c r="C247" s="12" t="s">
        <v>330</v>
      </c>
      <c r="D247" s="42"/>
      <c r="E247" s="28">
        <f>[1]наружка!E357</f>
        <v>55.306104247977608</v>
      </c>
    </row>
    <row r="248" spans="2:5" ht="15.75" x14ac:dyDescent="0.25">
      <c r="B248" s="6" t="s">
        <v>198</v>
      </c>
      <c r="C248" s="12" t="s">
        <v>331</v>
      </c>
      <c r="D248" s="43"/>
      <c r="E248" s="28">
        <f>[1]наружка!F357</f>
        <v>20.795095197239583</v>
      </c>
    </row>
    <row r="249" spans="2:5" ht="15.75" x14ac:dyDescent="0.25">
      <c r="B249" s="6" t="s">
        <v>199</v>
      </c>
      <c r="C249" s="12" t="s">
        <v>332</v>
      </c>
      <c r="D249" s="18" t="s">
        <v>333</v>
      </c>
      <c r="E249" s="28">
        <f>[1]наружка!G357</f>
        <v>12.609791768538896</v>
      </c>
    </row>
    <row r="250" spans="2:5" ht="15.75" x14ac:dyDescent="0.25">
      <c r="B250" s="6" t="s">
        <v>200</v>
      </c>
      <c r="C250" s="12" t="s">
        <v>334</v>
      </c>
      <c r="D250" s="18" t="s">
        <v>335</v>
      </c>
      <c r="E250" s="28">
        <f>[1]наружка!L323</f>
        <v>210.04299637262639</v>
      </c>
    </row>
    <row r="251" spans="2:5" ht="15.75" x14ac:dyDescent="0.25">
      <c r="B251" s="6" t="s">
        <v>201</v>
      </c>
      <c r="C251" s="12" t="s">
        <v>336</v>
      </c>
      <c r="D251" s="18" t="s">
        <v>140</v>
      </c>
      <c r="E251" s="28">
        <f>[1]наружка!I357</f>
        <v>3.6551742155798248</v>
      </c>
    </row>
    <row r="252" spans="2:5" ht="19.5" customHeight="1" x14ac:dyDescent="0.25">
      <c r="B252" s="6" t="s">
        <v>202</v>
      </c>
      <c r="C252" s="12" t="s">
        <v>337</v>
      </c>
      <c r="D252" s="41" t="s">
        <v>327</v>
      </c>
      <c r="E252" s="28">
        <f>[1]наружка!J357</f>
        <v>10.905129377989198</v>
      </c>
    </row>
    <row r="253" spans="2:5" ht="16.5" customHeight="1" x14ac:dyDescent="0.25">
      <c r="B253" s="6" t="s">
        <v>203</v>
      </c>
      <c r="C253" s="12" t="s">
        <v>338</v>
      </c>
      <c r="D253" s="43"/>
      <c r="E253" s="28">
        <f>[1]наружка!K357</f>
        <v>14.485918128970726</v>
      </c>
    </row>
    <row r="254" spans="2:5" ht="34.5" customHeight="1" x14ac:dyDescent="0.25">
      <c r="B254" s="6" t="s">
        <v>204</v>
      </c>
      <c r="C254" s="12" t="s">
        <v>339</v>
      </c>
      <c r="D254" s="32" t="s">
        <v>141</v>
      </c>
      <c r="E254" s="28">
        <f>'[4]прейскур 3'!$E$204</f>
        <v>2.5801229757034054</v>
      </c>
    </row>
    <row r="255" spans="2:5" ht="37.5" customHeight="1" x14ac:dyDescent="0.25">
      <c r="B255" s="6" t="s">
        <v>205</v>
      </c>
      <c r="C255" s="12" t="s">
        <v>340</v>
      </c>
      <c r="D255" s="34"/>
      <c r="E255" s="28">
        <f>'[4]прейскур 3'!$E$205</f>
        <v>8.6004099190113514</v>
      </c>
    </row>
    <row r="256" spans="2:5" ht="31.5" x14ac:dyDescent="0.25">
      <c r="B256" s="6" t="s">
        <v>206</v>
      </c>
      <c r="C256" s="11" t="s">
        <v>341</v>
      </c>
      <c r="D256" s="32" t="s">
        <v>141</v>
      </c>
      <c r="E256" s="28">
        <f>[1]наружка!L357</f>
        <v>10.750512398764188</v>
      </c>
    </row>
    <row r="257" spans="2:5" ht="32.25" customHeight="1" x14ac:dyDescent="0.25">
      <c r="B257" s="6" t="s">
        <v>207</v>
      </c>
      <c r="C257" s="11" t="s">
        <v>342</v>
      </c>
      <c r="D257" s="34"/>
      <c r="E257" s="28">
        <f>[1]наружка!M323</f>
        <v>18.490881325874412</v>
      </c>
    </row>
    <row r="258" spans="2:5" ht="4.5" customHeight="1" x14ac:dyDescent="0.25"/>
    <row r="259" spans="2:5" x14ac:dyDescent="0.25">
      <c r="B259" s="50" t="s">
        <v>343</v>
      </c>
      <c r="C259" s="50"/>
      <c r="D259" s="50"/>
      <c r="E259" s="50"/>
    </row>
    <row r="260" spans="2:5" x14ac:dyDescent="0.25">
      <c r="B260" s="50"/>
      <c r="C260" s="50"/>
      <c r="D260" s="50"/>
      <c r="E260" s="50"/>
    </row>
    <row r="261" spans="2:5" ht="57" customHeight="1" x14ac:dyDescent="0.25">
      <c r="B261" s="50"/>
      <c r="C261" s="50"/>
      <c r="D261" s="50"/>
      <c r="E261" s="50"/>
    </row>
    <row r="262" spans="2:5" ht="24" customHeight="1" x14ac:dyDescent="0.25">
      <c r="B262" s="51"/>
      <c r="C262" s="51"/>
      <c r="D262" s="51"/>
      <c r="E262" s="51"/>
    </row>
    <row r="263" spans="2:5" ht="19.5" customHeight="1" x14ac:dyDescent="0.25">
      <c r="B263" s="52" t="s">
        <v>139</v>
      </c>
      <c r="C263" s="52"/>
      <c r="D263" s="53" t="s">
        <v>208</v>
      </c>
      <c r="E263" s="53"/>
    </row>
  </sheetData>
  <mergeCells count="46">
    <mergeCell ref="D256:D257"/>
    <mergeCell ref="B259:E261"/>
    <mergeCell ref="B262:E262"/>
    <mergeCell ref="B263:C263"/>
    <mergeCell ref="D263:E263"/>
    <mergeCell ref="D254:D255"/>
    <mergeCell ref="D196:D197"/>
    <mergeCell ref="D198:D199"/>
    <mergeCell ref="D200:D202"/>
    <mergeCell ref="D203:D204"/>
    <mergeCell ref="D205:D206"/>
    <mergeCell ref="D236:D238"/>
    <mergeCell ref="D239:D241"/>
    <mergeCell ref="D242:D243"/>
    <mergeCell ref="D244:D245"/>
    <mergeCell ref="D246:D248"/>
    <mergeCell ref="D252:D253"/>
    <mergeCell ref="D194:D195"/>
    <mergeCell ref="D162:D164"/>
    <mergeCell ref="D165:D167"/>
    <mergeCell ref="D168:D170"/>
    <mergeCell ref="D171:D173"/>
    <mergeCell ref="D174:D176"/>
    <mergeCell ref="D177:D179"/>
    <mergeCell ref="D180:D182"/>
    <mergeCell ref="D183:D185"/>
    <mergeCell ref="D186:D188"/>
    <mergeCell ref="D189:D190"/>
    <mergeCell ref="D191:D193"/>
    <mergeCell ref="D159:D161"/>
    <mergeCell ref="B12:B13"/>
    <mergeCell ref="C12:C13"/>
    <mergeCell ref="D12:D13"/>
    <mergeCell ref="E12:E13"/>
    <mergeCell ref="D28:D34"/>
    <mergeCell ref="D37:D40"/>
    <mergeCell ref="D41:D43"/>
    <mergeCell ref="D44:D50"/>
    <mergeCell ref="D102:D103"/>
    <mergeCell ref="C113:E113"/>
    <mergeCell ref="C126:E126"/>
    <mergeCell ref="C2:E2"/>
    <mergeCell ref="C3:E3"/>
    <mergeCell ref="C4:E4"/>
    <mergeCell ref="B7:E7"/>
    <mergeCell ref="B8:E8"/>
  </mergeCells>
  <pageMargins left="0.7" right="0.7" top="0.75" bottom="0.75" header="0.3" footer="0.3"/>
  <pageSetup paperSize="9" scale="81" orientation="portrait" r:id="rId1"/>
  <rowBreaks count="1" manualBreakCount="1">
    <brk id="2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2025-05-29T06:27:59Z</dcterms:modified>
</cp:coreProperties>
</file>