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15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'15'!$A$1:$D$385</definedName>
  </definedNames>
  <calcPr calcId="162913"/>
</workbook>
</file>

<file path=xl/calcChain.xml><?xml version="1.0" encoding="utf-8"?>
<calcChain xmlns="http://schemas.openxmlformats.org/spreadsheetml/2006/main">
  <c r="D376" i="2" l="1"/>
  <c r="D375" i="2"/>
  <c r="D374" i="2"/>
  <c r="D373" i="2"/>
  <c r="D372" i="2"/>
  <c r="D371" i="2"/>
  <c r="D370" i="2"/>
  <c r="D369" i="2"/>
  <c r="D368" i="2"/>
  <c r="D367" i="2"/>
  <c r="D366" i="2" l="1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3" i="2"/>
  <c r="D282" i="2"/>
  <c r="D281" i="2"/>
  <c r="D280" i="2"/>
  <c r="D279" i="2"/>
  <c r="D278" i="2"/>
  <c r="D276" i="2"/>
  <c r="D275" i="2"/>
  <c r="D274" i="2"/>
  <c r="D273" i="2"/>
  <c r="D272" i="2"/>
  <c r="D271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378" i="2"/>
  <c r="D379" i="2"/>
  <c r="D377" i="2"/>
  <c r="D14" i="2"/>
  <c r="D13" i="2"/>
</calcChain>
</file>

<file path=xl/sharedStrings.xml><?xml version="1.0" encoding="utf-8"?>
<sst xmlns="http://schemas.openxmlformats.org/spreadsheetml/2006/main" count="967" uniqueCount="659">
  <si>
    <t xml:space="preserve">                                  Утверждаю</t>
  </si>
  <si>
    <t xml:space="preserve">                 Директор  КУПП "Кобринрайводоканал"</t>
  </si>
  <si>
    <t>____________ А. И. Коренчук</t>
  </si>
  <si>
    <t>№ п/п</t>
  </si>
  <si>
    <t>Наименование услуги</t>
  </si>
  <si>
    <t>Единица измерения</t>
  </si>
  <si>
    <t>Прокладка трубопроводов из полиэтиленовых труб, выпускаемых в бухтах, d до 25 мм</t>
  </si>
  <si>
    <t>1 м</t>
  </si>
  <si>
    <t>Прокладка трубопроводов из полиэтиленовых труб, выпускаемых в бухтах, d до 32 мм</t>
  </si>
  <si>
    <t>Прокладка трубопроводов из полиэтиленовых труб, выпускаемых в бухтах, d до 40 мм</t>
  </si>
  <si>
    <t>Прокладка трубопроводов из полиэтиленовых труб, выпускаемых в бухтах, d до 50 мм</t>
  </si>
  <si>
    <t>Прокладка трубопроводов из полиэтиленовых труб, выпускаемых в бухтах, d до 63 мм</t>
  </si>
  <si>
    <t>Прокладка трубопроводов из полиэтиленовых труб, выпускаемых в бухтах, d до 90 мм</t>
  </si>
  <si>
    <t>Прокладка трубопроводов из полиэтиленовых труб, выпускаемых в бухтах, d до 110 мм</t>
  </si>
  <si>
    <t>Прокладка трубопроводов из полиэтиленовых труб, выпускаемых в бухтах, d до 160 мм</t>
  </si>
  <si>
    <t>Прокладка трубопроводов из полиэтиленовых труб, выпускаемых в отрезках, d до 50 мм</t>
  </si>
  <si>
    <t>Прокладка трубопроводов из полиэтиленовых труб, выпускаемых в отрезках, d до 63 мм</t>
  </si>
  <si>
    <t>Прокладка трубопроводов из полиэтиленовых труб, выпускаемых в отрезках, d до 90 мм</t>
  </si>
  <si>
    <t>Прокладка трубопроводов из полиэтиленовых труб, выпускаемых в отрезках, d до 110 мм</t>
  </si>
  <si>
    <t>Прокладка трубопроводов из полиэтиленовых труб, выпускаемых в отрезках, d до 160 мм</t>
  </si>
  <si>
    <t>Прокладка трубопроводов из полиэтиленовых труб, выпускаемых в отрезках, d до 225 мм</t>
  </si>
  <si>
    <t>1 стык</t>
  </si>
  <si>
    <t>Отключение водопроводной магистрали, d 50 мм</t>
  </si>
  <si>
    <t>Отключение водопроводной магистрали, d 100 мм</t>
  </si>
  <si>
    <t>Отключение водопроводной магистрали, d 150 мм</t>
  </si>
  <si>
    <t>Отключение водопроводной магистрали, d 200 мм</t>
  </si>
  <si>
    <t>Отключение водопроводной магистрали, d 300 мм</t>
  </si>
  <si>
    <t>Отключение водопроводной магистрали, d 400 мм</t>
  </si>
  <si>
    <t>Отключение водопроводной магистрали, d 500 мм</t>
  </si>
  <si>
    <t>Прокладка трубопроводов из стальных труб, d 50 мм</t>
  </si>
  <si>
    <t>Прокладка трубопроводов из стальных труб, d 100 мм</t>
  </si>
  <si>
    <t>Включение (наполнение) водопроводной магистрали, d 50мм</t>
  </si>
  <si>
    <t>Включение (наполнение) водопроводной магистрали, d 100мм</t>
  </si>
  <si>
    <t>Включение (наполнение) водопроводной магистрали, d 150мм</t>
  </si>
  <si>
    <t>Включение (наполнение) водопроводной магистрали, d 200мм</t>
  </si>
  <si>
    <t>Включение (наполнение) водопроводной магистрали, d 300мм</t>
  </si>
  <si>
    <t>Включение (наполнение) водопроводной магистрали, d 400мм</t>
  </si>
  <si>
    <t>Включение (наполнение) водопроводной магистрали, d 500мм</t>
  </si>
  <si>
    <t>1 задвижка</t>
  </si>
  <si>
    <t>Закрытие или открытие задвижки в колодце, d 50 мм</t>
  </si>
  <si>
    <t>Закрытие или открытие задвижки в колодце, d 80 мм</t>
  </si>
  <si>
    <t>Закрытие или открытие задвижки в колодце, d 100 мм</t>
  </si>
  <si>
    <t>1 вентиль</t>
  </si>
  <si>
    <t>Установка вентиля (шарового крана) в колодце, d 20 мм</t>
  </si>
  <si>
    <t>Установка вентиля (шарового крана) в колодце, d 32 мм</t>
  </si>
  <si>
    <t>Установка вентиля (шарового крана) в колодце, d 50 мм</t>
  </si>
  <si>
    <t>Закрытие или открытие вентиля в колодце, d 15 мм</t>
  </si>
  <si>
    <t>Закрытие или открытие вентиля в колодце, d 20 мм</t>
  </si>
  <si>
    <t>Закрытие или открытие вентиля в колодце, d 25 мм</t>
  </si>
  <si>
    <t>Врезка стального штуцера в водопроводную сеть, d до 50 мм</t>
  </si>
  <si>
    <t>1 врезка</t>
  </si>
  <si>
    <t>Врезка стального штуцера в водопроводную сеть, d до 100 мм</t>
  </si>
  <si>
    <t>Врезка стального штуцера в водопроводную сеть, d до 150 мм</t>
  </si>
  <si>
    <t>Врезка стальных штуцеров в водопроводную сеть d до 200 мм в колодце с изготовлением штуцера</t>
  </si>
  <si>
    <t>Врезка стальных штуцеров в водопроводную сеть d до 300 мм в колодце с изготовлением штуцера</t>
  </si>
  <si>
    <t>Врезка стальных штуцеров в водопроводную сеть d до 400 мм в колодце с изготовлением штуцера</t>
  </si>
  <si>
    <t>Врезка стальных штуцеров в водопроводную сеть d до 500 мм в колодце с изготовлением штуцера</t>
  </si>
  <si>
    <t>Врезка стальных штуцеров в водопроводную сеть d до 200 мм в траншее с изготовлением штуцера</t>
  </si>
  <si>
    <t>Врезка стальных штуцеров в водопроводную сеть d до 300 мм в траншее с изготовлением штуцера</t>
  </si>
  <si>
    <t>Врезка стальных штуцеров в водопроводную сеть d до 400 мм в траншее с изготовлением штуцера</t>
  </si>
  <si>
    <t>Врезка стальных штуцеров в водопроводную сеть d до 500 мм в траншее с изготовлением штуцера</t>
  </si>
  <si>
    <t>Врезка трубопровода в водопроводную сеть с установкой вентиля (задвижки), d до 25 мм</t>
  </si>
  <si>
    <t>Врезка трубопровода в водопроводную сеть с установкой вентиля (задвижки), d до 32 мм</t>
  </si>
  <si>
    <t>Врезка трубопровода в водопроводную сеть с установкой вентиля (задвижки), d до 50 мм</t>
  </si>
  <si>
    <t>Врезка трубопровода в водопроводную сеть с установкой вентиля (задвижки), d до 80 мм</t>
  </si>
  <si>
    <t>Врезка трубопровода в водопроводную сеть с установкой вентиля (задвижки), d до 100 мм</t>
  </si>
  <si>
    <t>Врезка трубопровода в водопроводную сеть с установкой вентиля (задвижки), d до 150 мм</t>
  </si>
  <si>
    <t>Врезка трубопровода в сеть с установкой задвижки диаметром до 200 мм</t>
  </si>
  <si>
    <t>Врезка трубопровода в сеть с установкой задвижки диаметром до 300 мм</t>
  </si>
  <si>
    <t>Врезка трубопровода в сеть с установкой задвижки диаметром до 400 мм</t>
  </si>
  <si>
    <t>Врезка трубопровода в сеть с установкой задвижки диаметром до 500 мм</t>
  </si>
  <si>
    <t>Врезка трубопровода в действующую водопроводную сеть из стальных труб, d 25 мм</t>
  </si>
  <si>
    <t>Врезка трубопровода в действующую водопроводную сеть из стальных труб, d 32 мм</t>
  </si>
  <si>
    <t>Врезка трубопровода в действующую водопроводную сеть из стальных труб, d 50 мм</t>
  </si>
  <si>
    <t>1 хомут</t>
  </si>
  <si>
    <t>Промывка трубопровода с дезинфекцией, d 50 мм</t>
  </si>
  <si>
    <t>1 км</t>
  </si>
  <si>
    <t>Промывка трубопровода с дезинфекцией, d 80 мм</t>
  </si>
  <si>
    <t>Промывка трубопровода с дезинфекцией, d 100 мм</t>
  </si>
  <si>
    <t>Промывка трубопровода без дезинфекции, d 50 мм</t>
  </si>
  <si>
    <t>Промывка трубопровода без дезинфекции, d 80 мм</t>
  </si>
  <si>
    <t>Промывка трубопровода без дезинфекции, d 100 мм</t>
  </si>
  <si>
    <t>Установка заглушек, d 50 мм</t>
  </si>
  <si>
    <t>1 шт.</t>
  </si>
  <si>
    <t>Установка заглушек, d 80 мм</t>
  </si>
  <si>
    <t>Установка заглушек, d 100 мм</t>
  </si>
  <si>
    <t>Устройство сборных железобетонных колодцев в сухих грунтах</t>
  </si>
  <si>
    <t>1 м3 конструкции</t>
  </si>
  <si>
    <t>Устройство сборных железобетонных колодцев в мокрых грунтах</t>
  </si>
  <si>
    <t>Установка люка колодца</t>
  </si>
  <si>
    <t>1 люк</t>
  </si>
  <si>
    <t xml:space="preserve"> 1 час</t>
  </si>
  <si>
    <t>Приварка фланцев диаметром до 50 мм</t>
  </si>
  <si>
    <t>1 фланец</t>
  </si>
  <si>
    <t>Приварка фланцев диаметром до 100 мм</t>
  </si>
  <si>
    <t>Установка пожарного гидранта на водопроводных сетях</t>
  </si>
  <si>
    <t>1 пожарный гидрант</t>
  </si>
  <si>
    <r>
      <t>Установка водоразборной колонки (</t>
    </r>
    <r>
      <rPr>
        <i/>
        <sz val="12"/>
        <rFont val="Times New Roman"/>
        <family val="1"/>
        <charset val="204"/>
      </rPr>
      <t>стоимость устройства подводки и земляных работ рассчитывается дополнительно</t>
    </r>
    <r>
      <rPr>
        <sz val="12"/>
        <rFont val="Times New Roman"/>
        <family val="1"/>
        <charset val="204"/>
      </rPr>
      <t>)</t>
    </r>
  </si>
  <si>
    <t>1 водоразборная колонка</t>
  </si>
  <si>
    <t>Установка сборно-разборных полиэтиленовых фасонных частей на резьбовых соединениях:</t>
  </si>
  <si>
    <r>
      <t xml:space="preserve">Муфта переходная, соединительная, переход, </t>
    </r>
    <r>
      <rPr>
        <i/>
        <sz val="12"/>
        <rFont val="Times New Roman"/>
        <family val="1"/>
        <charset val="204"/>
      </rPr>
      <t>диаметр трубопровода до 32 мм</t>
    </r>
  </si>
  <si>
    <r>
      <t xml:space="preserve">Муфта переходная, соединительная, переход, </t>
    </r>
    <r>
      <rPr>
        <i/>
        <sz val="12"/>
        <rFont val="Times New Roman"/>
        <family val="1"/>
        <charset val="204"/>
      </rPr>
      <t>диаметр трубопровода до 63 мм</t>
    </r>
  </si>
  <si>
    <r>
      <t xml:space="preserve">Муфта переходная, соединительная, переход, </t>
    </r>
    <r>
      <rPr>
        <i/>
        <sz val="12"/>
        <rFont val="Times New Roman"/>
        <family val="1"/>
        <charset val="204"/>
      </rPr>
      <t>диаметр трубопровода до 110 мм</t>
    </r>
  </si>
  <si>
    <r>
      <t xml:space="preserve">Угольник (отвод, угол поворота), </t>
    </r>
    <r>
      <rPr>
        <i/>
        <sz val="12"/>
        <rFont val="Times New Roman"/>
        <family val="1"/>
        <charset val="204"/>
      </rPr>
      <t>диаметр трубопровода до 32 мм</t>
    </r>
  </si>
  <si>
    <r>
      <t xml:space="preserve">Угольник (отвод, угол поворота), </t>
    </r>
    <r>
      <rPr>
        <i/>
        <sz val="12"/>
        <rFont val="Times New Roman"/>
        <family val="1"/>
        <charset val="204"/>
      </rPr>
      <t>диаметр трубопровода до 63 мм</t>
    </r>
  </si>
  <si>
    <r>
      <t xml:space="preserve">Угольник (отвод, угол поворота), </t>
    </r>
    <r>
      <rPr>
        <i/>
        <sz val="12"/>
        <rFont val="Times New Roman"/>
        <family val="1"/>
        <charset val="204"/>
      </rPr>
      <t>диаметр трубопровода до 110 мм</t>
    </r>
  </si>
  <si>
    <r>
      <t>Седелка</t>
    </r>
    <r>
      <rPr>
        <b/>
        <sz val="12"/>
        <rFont val="Times New Roman"/>
        <family val="1"/>
        <charset val="204"/>
      </rPr>
      <t xml:space="preserve">, </t>
    </r>
    <r>
      <rPr>
        <i/>
        <sz val="12"/>
        <rFont val="Times New Roman"/>
        <family val="1"/>
        <charset val="204"/>
      </rPr>
      <t>диаметр трубопровода до 32 мм</t>
    </r>
  </si>
  <si>
    <r>
      <t>Седелка</t>
    </r>
    <r>
      <rPr>
        <b/>
        <sz val="12"/>
        <rFont val="Times New Roman"/>
        <family val="1"/>
        <charset val="204"/>
      </rPr>
      <t xml:space="preserve">, </t>
    </r>
    <r>
      <rPr>
        <i/>
        <sz val="12"/>
        <rFont val="Times New Roman"/>
        <family val="1"/>
        <charset val="204"/>
      </rPr>
      <t>диаметр трубопровода до 63 мм</t>
    </r>
  </si>
  <si>
    <r>
      <t>Седелка</t>
    </r>
    <r>
      <rPr>
        <b/>
        <sz val="12"/>
        <rFont val="Times New Roman"/>
        <family val="1"/>
        <charset val="204"/>
      </rPr>
      <t xml:space="preserve">, </t>
    </r>
    <r>
      <rPr>
        <i/>
        <sz val="12"/>
        <rFont val="Times New Roman"/>
        <family val="1"/>
        <charset val="204"/>
      </rPr>
      <t>диаметр трубопровода до 110 мм</t>
    </r>
  </si>
  <si>
    <r>
      <t>Тройник</t>
    </r>
    <r>
      <rPr>
        <b/>
        <sz val="12"/>
        <rFont val="Times New Roman"/>
        <family val="1"/>
        <charset val="204"/>
      </rPr>
      <t xml:space="preserve">, </t>
    </r>
    <r>
      <rPr>
        <i/>
        <sz val="12"/>
        <rFont val="Times New Roman"/>
        <family val="1"/>
        <charset val="204"/>
      </rPr>
      <t>диаметр трубопровода до 32 мм</t>
    </r>
  </si>
  <si>
    <r>
      <t>Тройник</t>
    </r>
    <r>
      <rPr>
        <b/>
        <sz val="12"/>
        <rFont val="Times New Roman"/>
        <family val="1"/>
        <charset val="204"/>
      </rPr>
      <t>,</t>
    </r>
    <r>
      <rPr>
        <b/>
        <i/>
        <sz val="12"/>
        <rFont val="Times New Roman"/>
        <family val="1"/>
        <charset val="204"/>
      </rPr>
      <t xml:space="preserve"> </t>
    </r>
    <r>
      <rPr>
        <i/>
        <sz val="12"/>
        <rFont val="Times New Roman"/>
        <family val="1"/>
        <charset val="204"/>
      </rPr>
      <t>диаметр трубопровода до 63 мм</t>
    </r>
  </si>
  <si>
    <r>
      <t>Тройник</t>
    </r>
    <r>
      <rPr>
        <b/>
        <sz val="12"/>
        <rFont val="Times New Roman"/>
        <family val="1"/>
        <charset val="204"/>
      </rPr>
      <t xml:space="preserve">, </t>
    </r>
    <r>
      <rPr>
        <i/>
        <sz val="12"/>
        <rFont val="Times New Roman"/>
        <family val="1"/>
        <charset val="204"/>
      </rPr>
      <t>диаметр трубопровода до 110 мм</t>
    </r>
  </si>
  <si>
    <t>Установка сборно-разборных полиэтиленовых фасонных частей  на фланцевых болтовых соединениях:</t>
  </si>
  <si>
    <r>
      <t xml:space="preserve">Муфты-фланцы, переходы, отводы, седла, </t>
    </r>
    <r>
      <rPr>
        <i/>
        <sz val="12"/>
        <rFont val="Times New Roman"/>
        <family val="1"/>
        <charset val="204"/>
      </rPr>
      <t>диаметр трубопровода до 32 мм</t>
    </r>
  </si>
  <si>
    <r>
      <t xml:space="preserve">Муфты-фланцы, переходы, отводы, седла, </t>
    </r>
    <r>
      <rPr>
        <i/>
        <sz val="12"/>
        <rFont val="Times New Roman"/>
        <family val="1"/>
        <charset val="204"/>
      </rPr>
      <t>диаметр трубопровода до 63 мм</t>
    </r>
  </si>
  <si>
    <r>
      <t xml:space="preserve">Муфты-фланцы, переходы, отводы, седла, </t>
    </r>
    <r>
      <rPr>
        <i/>
        <sz val="12"/>
        <rFont val="Times New Roman"/>
        <family val="1"/>
        <charset val="204"/>
      </rPr>
      <t>диаметр трубопровода до 110 мм</t>
    </r>
  </si>
  <si>
    <r>
      <t xml:space="preserve">Муфты-фланцы, переходы, отводы, седла, </t>
    </r>
    <r>
      <rPr>
        <i/>
        <sz val="12"/>
        <rFont val="Times New Roman"/>
        <family val="1"/>
        <charset val="204"/>
      </rPr>
      <t>диаметр трубопровода до 160 мм</t>
    </r>
  </si>
  <si>
    <r>
      <t xml:space="preserve">Муфты-фланцы, переходы, отводы, седла, </t>
    </r>
    <r>
      <rPr>
        <i/>
        <sz val="12"/>
        <rFont val="Times New Roman"/>
        <family val="1"/>
        <charset val="204"/>
      </rPr>
      <t>диаметр трубопровода до 225 мм</t>
    </r>
  </si>
  <si>
    <r>
      <t xml:space="preserve">Муфты-фланцы, переходы, отводы, седла, </t>
    </r>
    <r>
      <rPr>
        <i/>
        <sz val="12"/>
        <rFont val="Times New Roman"/>
        <family val="1"/>
        <charset val="204"/>
      </rPr>
      <t>диаметр трубопровода до 250 мм</t>
    </r>
  </si>
  <si>
    <r>
      <t xml:space="preserve">Муфты-фланцы, переходы, отводы, седла, </t>
    </r>
    <r>
      <rPr>
        <i/>
        <sz val="12"/>
        <rFont val="Times New Roman"/>
        <family val="1"/>
        <charset val="204"/>
      </rPr>
      <t>диаметр трубопровода до 315 мм</t>
    </r>
  </si>
  <si>
    <r>
      <t xml:space="preserve">Муфты-фланцы, переходы, отводы, седла, </t>
    </r>
    <r>
      <rPr>
        <i/>
        <sz val="12"/>
        <rFont val="Times New Roman"/>
        <family val="1"/>
        <charset val="204"/>
      </rPr>
      <t>диаметр трубопровода до 400 мм</t>
    </r>
  </si>
  <si>
    <r>
      <t xml:space="preserve">Муфты-фланцы, переходы, отводы, седла, </t>
    </r>
    <r>
      <rPr>
        <i/>
        <sz val="12"/>
        <rFont val="Times New Roman"/>
        <family val="1"/>
        <charset val="204"/>
      </rPr>
      <t>диаметр трубопровода до 500 мм</t>
    </r>
  </si>
  <si>
    <r>
      <t xml:space="preserve">Тройники, </t>
    </r>
    <r>
      <rPr>
        <i/>
        <sz val="12"/>
        <rFont val="Times New Roman"/>
        <family val="1"/>
        <charset val="204"/>
      </rPr>
      <t>диаметр трубопровода до 32 мм</t>
    </r>
  </si>
  <si>
    <r>
      <t xml:space="preserve">Тройники, </t>
    </r>
    <r>
      <rPr>
        <i/>
        <sz val="12"/>
        <rFont val="Times New Roman"/>
        <family val="1"/>
        <charset val="204"/>
      </rPr>
      <t>диаметр трубопровода до 63 мм</t>
    </r>
  </si>
  <si>
    <r>
      <t xml:space="preserve">Тройники, </t>
    </r>
    <r>
      <rPr>
        <i/>
        <sz val="12"/>
        <rFont val="Times New Roman"/>
        <family val="1"/>
        <charset val="204"/>
      </rPr>
      <t>диаметр трубопровода до 110 мм</t>
    </r>
  </si>
  <si>
    <r>
      <t xml:space="preserve">Тройники, </t>
    </r>
    <r>
      <rPr>
        <i/>
        <sz val="12"/>
        <rFont val="Times New Roman"/>
        <family val="1"/>
        <charset val="204"/>
      </rPr>
      <t>диаметр трубопровода до 160 мм</t>
    </r>
  </si>
  <si>
    <r>
      <t xml:space="preserve">Тройники, </t>
    </r>
    <r>
      <rPr>
        <i/>
        <sz val="12"/>
        <rFont val="Times New Roman"/>
        <family val="1"/>
        <charset val="204"/>
      </rPr>
      <t>диаметр трубопровода до 225 мм</t>
    </r>
  </si>
  <si>
    <r>
      <t xml:space="preserve">Тройники, </t>
    </r>
    <r>
      <rPr>
        <i/>
        <sz val="12"/>
        <rFont val="Times New Roman"/>
        <family val="1"/>
        <charset val="204"/>
      </rPr>
      <t>диаметр трубопровода до 250 мм</t>
    </r>
  </si>
  <si>
    <r>
      <t xml:space="preserve">Тройники, </t>
    </r>
    <r>
      <rPr>
        <i/>
        <sz val="12"/>
        <rFont val="Times New Roman"/>
        <family val="1"/>
        <charset val="204"/>
      </rPr>
      <t>диаметр трубопровода до 315 мм</t>
    </r>
  </si>
  <si>
    <r>
      <t xml:space="preserve">Тройники, </t>
    </r>
    <r>
      <rPr>
        <i/>
        <sz val="12"/>
        <rFont val="Times New Roman"/>
        <family val="1"/>
        <charset val="204"/>
      </rPr>
      <t>диаметр трубопровода до 400 мм</t>
    </r>
  </si>
  <si>
    <r>
      <t xml:space="preserve">Тройники, </t>
    </r>
    <r>
      <rPr>
        <i/>
        <sz val="12"/>
        <rFont val="Times New Roman"/>
        <family val="1"/>
        <charset val="204"/>
      </rPr>
      <t>диаметр трубопровода до 500 мм</t>
    </r>
  </si>
  <si>
    <r>
      <t xml:space="preserve">Крестовины, </t>
    </r>
    <r>
      <rPr>
        <i/>
        <sz val="12"/>
        <rFont val="Times New Roman"/>
        <family val="1"/>
        <charset val="204"/>
      </rPr>
      <t>диаметр трубопровода до 32 мм</t>
    </r>
  </si>
  <si>
    <r>
      <t xml:space="preserve">Крестовины, </t>
    </r>
    <r>
      <rPr>
        <i/>
        <sz val="12"/>
        <rFont val="Times New Roman"/>
        <family val="1"/>
        <charset val="204"/>
      </rPr>
      <t>диаметр трубопровода до 63 мм</t>
    </r>
  </si>
  <si>
    <r>
      <t xml:space="preserve">Крестовины, </t>
    </r>
    <r>
      <rPr>
        <i/>
        <sz val="12"/>
        <rFont val="Times New Roman"/>
        <family val="1"/>
        <charset val="204"/>
      </rPr>
      <t>диаметр трубопровода до 110 мм</t>
    </r>
  </si>
  <si>
    <r>
      <t xml:space="preserve">Крестовины, </t>
    </r>
    <r>
      <rPr>
        <i/>
        <sz val="12"/>
        <rFont val="Times New Roman"/>
        <family val="1"/>
        <charset val="204"/>
      </rPr>
      <t>диаметр трубопровода до 160 мм</t>
    </r>
  </si>
  <si>
    <r>
      <t xml:space="preserve">Крестовины, </t>
    </r>
    <r>
      <rPr>
        <i/>
        <sz val="12"/>
        <rFont val="Times New Roman"/>
        <family val="1"/>
        <charset val="204"/>
      </rPr>
      <t>диаметр трубопровода до 225 мм</t>
    </r>
  </si>
  <si>
    <r>
      <t xml:space="preserve">Крестовины, </t>
    </r>
    <r>
      <rPr>
        <i/>
        <sz val="12"/>
        <rFont val="Times New Roman"/>
        <family val="1"/>
        <charset val="204"/>
      </rPr>
      <t>диаметр трубопровода до 250 мм</t>
    </r>
  </si>
  <si>
    <r>
      <t xml:space="preserve">Крестовины, </t>
    </r>
    <r>
      <rPr>
        <i/>
        <sz val="12"/>
        <rFont val="Times New Roman"/>
        <family val="1"/>
        <charset val="204"/>
      </rPr>
      <t>диаметр трубопровода до 315 мм</t>
    </r>
  </si>
  <si>
    <r>
      <t xml:space="preserve">Крестовины, </t>
    </r>
    <r>
      <rPr>
        <i/>
        <sz val="12"/>
        <rFont val="Times New Roman"/>
        <family val="1"/>
        <charset val="204"/>
      </rPr>
      <t>диаметр трубопровода до 400 мм</t>
    </r>
  </si>
  <si>
    <r>
      <t xml:space="preserve">Крестовины, </t>
    </r>
    <r>
      <rPr>
        <i/>
        <sz val="12"/>
        <rFont val="Times New Roman"/>
        <family val="1"/>
        <charset val="204"/>
      </rPr>
      <t>диаметр трубопровода до 500 мм</t>
    </r>
  </si>
  <si>
    <t>Главный экономист</t>
  </si>
  <si>
    <t>94</t>
  </si>
  <si>
    <t>95</t>
  </si>
  <si>
    <t>Прокладка трубопроводов из чугунных канализационных труб, d 100 мм</t>
  </si>
  <si>
    <t>Прокладка трубопроводов из чугунных канализационных труб, d 150 мм</t>
  </si>
  <si>
    <t>Прокладка трубопроводов из керамических канализационных труб, d 150 мм</t>
  </si>
  <si>
    <t>Прокладка трубопроводов из керамических канализационных труб, d 200 мм</t>
  </si>
  <si>
    <t>Прокладка трубопроводов канализации из асбестоцементных труб, d 100 мм</t>
  </si>
  <si>
    <t>Прокладка трубопроводов канализации из асбестоцементных труб, d 150 мм</t>
  </si>
  <si>
    <t>Прокладка трубопроводов канализации из асбестоцементных труб, d 200 мм</t>
  </si>
  <si>
    <t>Прокладка трубопроводов из поли-хлоридвиниловых  канализационных труб, d 110 мм</t>
  </si>
  <si>
    <t>Прокладка трубопроводов из поли-хлоридвиниловых  канализационных труб, d 160 мм</t>
  </si>
  <si>
    <t>Присоединение частного трубопровода к существующей канализационной сети (в колодце)</t>
  </si>
  <si>
    <t>Врезка трубопровода в действующую канализационную сеть из чугунных труб, d 50 мм</t>
  </si>
  <si>
    <t>Врезка трубопровода в действующую канализационную сеть из чугунных труб, d 100 мм</t>
  </si>
  <si>
    <t>Врезка трубопровода в действующую канализационную сеть из чугунных труб, d 150 мм</t>
  </si>
  <si>
    <t>Врезка трубопровода в действующую канализационную сеть из труб ПВХ, d 50 мм</t>
  </si>
  <si>
    <t>Врезка трубопровода в действующую канализационную сеть из труб ПВХ, d 100 мм</t>
  </si>
  <si>
    <t>Врезка трубопровода в действующую канализационную сеть из труб ПВХ, d 150 мм</t>
  </si>
  <si>
    <t>Гидравлическое испытание безнапорных трубопроводов системы водоотведения, м трубопровода</t>
  </si>
  <si>
    <t>1 колодец</t>
  </si>
  <si>
    <t>Устройство канализационных отстойников (септиков) из сборного железобетона, диаметром до 1500мм в грунтах сухих</t>
  </si>
  <si>
    <t>1 м глубины</t>
  </si>
  <si>
    <t>Устройство канализационных отстойников (септиков) из сборного железобетона, диаметром до 1500мм в грунтах мокрых</t>
  </si>
  <si>
    <t>Устройство канализационных отстойников (септиков) из сборного железобетона, м глубины, диаметром до 2000мм в грунтах сухих</t>
  </si>
  <si>
    <t>Устройство канализационных отстойников (септиков) из сборного железобетона, м глубины, диаметром до 2000мм в грунтах мокрых</t>
  </si>
  <si>
    <t>Установка и снятие пробок в канализационных колодцах при диаметре трубопровода до 160 мм</t>
  </si>
  <si>
    <t>1 пробка</t>
  </si>
  <si>
    <t>Присоединение частного трубопровода к существующей канализационной сети без перенабивки лотка</t>
  </si>
  <si>
    <t>Устройство лотка</t>
  </si>
  <si>
    <t>1 лоток</t>
  </si>
  <si>
    <t>Устройство круглых железобетонных канализационных колодцев из 1 бетонного кольца диаметром до 1000 мм в сухих грунтах</t>
  </si>
  <si>
    <t>Устройство круглых железобетонных канализационных колодцев из 1 бетонного кольца диаметром до 1500 мм в сухих грунтах</t>
  </si>
  <si>
    <t>Устройство круглых железобетонных канализационных колодцев из 1 бетонного кольца диаметром до 1000 мм в мокрых грунтах</t>
  </si>
  <si>
    <t>Устройство круглых железобетонных канализационных колодцев из 1 бетонного кольца диаметром до 1500 мм в мокрых грунтах</t>
  </si>
  <si>
    <t>Устройство круглых железобетонных канализационных колодцев из 2 бетонных колец диаметром до 1000 мм в сухих грунтах</t>
  </si>
  <si>
    <t>Устройство круглых железобетонных канализационных колодцев из 2 бетонных колец диаметром до 1500 мм в сухих грунтах</t>
  </si>
  <si>
    <t>Устройство круглых железобетонных канализационных колодцев из 2 бетонных колец диаметром до 1000 мм в мокрых грунтах</t>
  </si>
  <si>
    <t>Устройство круглых железобетонных канализационных колодцев из 2 бетонных колец диаметром до 1500 мм в мокрых грунтах</t>
  </si>
  <si>
    <t>Устройство круглых железобетонных канализационных колодцев из 3 бетонных колец диаметром до 1000 мм в сухих грунтах</t>
  </si>
  <si>
    <t>Устройство круглых железобетонных канализационных колодцев из 3 бетонных колец диаметром до 1500 мм в сухих грунтах</t>
  </si>
  <si>
    <t>Устройство круглых железобетонных канализационных колодцев из 3 бетонных колец диаметром до 1000 мм в мокрых грунтах</t>
  </si>
  <si>
    <t>Устройство круглых железобетонных канализационных колодцев из 3 бетонных колец диаметром до 1500 мм в мокрых грунтах</t>
  </si>
  <si>
    <t>Пробивка отверстий для труб в бетонных и железобетонных колодцах с последующей их заделкой</t>
  </si>
  <si>
    <t>1 отверстие</t>
  </si>
  <si>
    <t>Пробивка отверстий в фундаменте</t>
  </si>
  <si>
    <t>Продавливание труб (проколом без разборки грунта) диаметром до 100 мм</t>
  </si>
  <si>
    <t>Приготовление цементного раствора вручную</t>
  </si>
  <si>
    <t>Заделка концов футляра битумом и прядью при диаметре трубопровода до 200 мм</t>
  </si>
  <si>
    <t>1 футляр</t>
  </si>
  <si>
    <t>Заделка концов футляра битумом и прядью при диаметре трубопровода до 300 мм</t>
  </si>
  <si>
    <t>Заделка концов футляра битумом и прядью при диаметре трубопровода до 400 мм</t>
  </si>
  <si>
    <t>Заделка концов футляра битумом и прядью при диаметре трубопровода до 500 мм</t>
  </si>
  <si>
    <t>Заделка концов футляра битумом и прядью при диаметре трубопровода до 600 мм</t>
  </si>
  <si>
    <t>1 м3</t>
  </si>
  <si>
    <t>Разработка немерзлого сухого грунта 1 группы без крепления стенок глубиной до 0,5 м (вручную)</t>
  </si>
  <si>
    <t>Разработка немерзлого мокрого грунта 1 группы без крепления стенок глубиной до 0,5 м (вручную)</t>
  </si>
  <si>
    <t>Разработка мерзлого грунта 1 группы без крепления стенок глубиной до 0,5 м (вручную)</t>
  </si>
  <si>
    <t>Разработка немерзлого сухого грунта 2 группы без крепления стенок глубиной до 0,5 м (вручную)</t>
  </si>
  <si>
    <t>Разработка немерзлого мокрого грунта 2 группы без крепления стенок глубиной до 0,5 м (вручную)</t>
  </si>
  <si>
    <t>Разработка мерзлого грунта 2 группы без крепления стенок глубиной до 0,5 м (вручную)</t>
  </si>
  <si>
    <t>Разработка немерзлого сухого грунта 1 группы без крепления стенок глубиной до 1,5 м (вручную)</t>
  </si>
  <si>
    <t>Разработка немерзлого мокрого грунта 1 группы без крепления стенок глубиной до 1,5 м (вручную)</t>
  </si>
  <si>
    <t>Разработка мерзлого грунта 1 группы без крепления стенок глубиной до 1,5 м (вручную)</t>
  </si>
  <si>
    <t>Разработка немерзлого сухого грунта 2 группы без крепления стенок глубиной до 1,5 м (вручную)</t>
  </si>
  <si>
    <t>Разработка немерзлого мокрого грунта 2 группы без крепления стенок глубиной до 1,5 м (вручную)</t>
  </si>
  <si>
    <t>Разработка мерзлого грунта 2 группы без крепления стенок глубиной до 1,5 м (вручную)</t>
  </si>
  <si>
    <t>Засыпка (без трамбования) траншей, пазух, ям и котлованов немерзлым сухим грунтом 1 группы (вручную)</t>
  </si>
  <si>
    <t>Засыпка (без трамбования) траншей, пазух, ям и котлованов немерзлым мокрым грунтом 1 группы (вручную)</t>
  </si>
  <si>
    <t>Засыпка (без трамбования) траншей, пазух, ям и котлованов мерзлым  грунтом 1 группы (вручную)</t>
  </si>
  <si>
    <t>Засыпка (без трамбования) траншей, пазух, ям и котлованов немерзлым сухим грунтом 2 группы (вручную)</t>
  </si>
  <si>
    <t>Засыпка (без трамбования) траншей, пазух, ям и котлованов немерзлым мокрым грунтом 2 группы (вручную)</t>
  </si>
  <si>
    <t>Засыпка (без трамбования) траншей, пазух, ям и котлованов мерзлым  грунтом 2 группы (вручную)</t>
  </si>
  <si>
    <t>Трамбование (уплотнение) грунта 1 группы (вручную)</t>
  </si>
  <si>
    <t>1 м2</t>
  </si>
  <si>
    <t>Трамбование (уплотнение) грунта 2 группы (вручную)</t>
  </si>
  <si>
    <t>Планировка "на глаз" естественного грунта 1 группы (вручную)</t>
  </si>
  <si>
    <t>Планировка "на глаз" естественного грунта 2 группы (вручную)</t>
  </si>
  <si>
    <t>Планировка "на глаз" насыпного грунта 1 группы (вручную)</t>
  </si>
  <si>
    <t>Планировка "на глаз" насыпного грунта 2 группы (вручную)</t>
  </si>
  <si>
    <t>Водоотлив из траншей (вручную)</t>
  </si>
  <si>
    <t>1 м3 воды</t>
  </si>
  <si>
    <t>Водоотлив из котлованов и подвалов (вручную)</t>
  </si>
  <si>
    <t>Водоотлив из ям и колодцев (вручную)</t>
  </si>
  <si>
    <t>Устройство основания под трубопровод, грунт 1 группы</t>
  </si>
  <si>
    <t>Устройство основания под трубопровод, грунт 2 группы</t>
  </si>
  <si>
    <t>Разборка асфальтобетонного покрытия вручную</t>
  </si>
  <si>
    <t>Разборка асфальтобетонного покрытия отбойным молотком</t>
  </si>
  <si>
    <t>1 рейс</t>
  </si>
  <si>
    <t>1 м.п.</t>
  </si>
  <si>
    <t>Нарезка швов в асфальтовом покрытии</t>
  </si>
  <si>
    <t>Разборка щебёночного основания</t>
  </si>
  <si>
    <t xml:space="preserve">Работа виброплиты (вибротрамбовки) </t>
  </si>
  <si>
    <t>1 час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</si>
  <si>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</si>
  <si>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</si>
  <si>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</si>
  <si>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</si>
  <si>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</si>
  <si>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</si>
  <si>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</si>
  <si>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</si>
  <si>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</si>
  <si>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</si>
  <si>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</si>
  <si>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</si>
  <si>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</si>
  <si>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</si>
  <si>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</si>
  <si>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</si>
  <si>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</si>
  <si>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</si>
  <si>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</si>
  <si>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</si>
  <si>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</si>
  <si>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</si>
  <si>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</si>
  <si>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</si>
  <si>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</si>
  <si>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</si>
  <si>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</si>
  <si>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</si>
  <si>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</si>
  <si>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</si>
  <si>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</si>
  <si>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</si>
  <si>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</si>
  <si>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</si>
  <si>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</si>
  <si>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</si>
  <si>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</si>
  <si>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</si>
  <si>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</si>
  <si>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</si>
  <si>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</si>
  <si>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</si>
  <si>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</si>
  <si>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</si>
  <si>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</si>
  <si>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</si>
  <si>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</si>
  <si>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</si>
  <si>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</si>
  <si>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</si>
  <si>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</si>
  <si>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</si>
  <si>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</si>
  <si>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</si>
  <si>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</si>
  <si>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</si>
  <si>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</si>
  <si>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</si>
  <si>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</si>
  <si>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</si>
  <si>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</si>
  <si>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</si>
  <si>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</si>
  <si>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</si>
  <si>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</si>
  <si>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</si>
  <si>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</si>
  <si>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</si>
  <si>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</si>
  <si>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</si>
  <si>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</si>
  <si>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</si>
  <si>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</si>
  <si>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</si>
  <si>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Установка фильтров на подводке и санитарных приборах</t>
  </si>
  <si>
    <t>1 фильтр</t>
  </si>
  <si>
    <t>215</t>
  </si>
  <si>
    <t>216</t>
  </si>
  <si>
    <t>1 кран</t>
  </si>
  <si>
    <t>С.А. Вакулевич</t>
  </si>
  <si>
    <t>1 км трубопровода</t>
  </si>
  <si>
    <t>1 м продавливания</t>
  </si>
  <si>
    <t>1 м трубопровода</t>
  </si>
  <si>
    <t>10 стыков</t>
  </si>
  <si>
    <t xml:space="preserve"> на услуги , оказываемые КУПП "Кобринрайводоканал" населению </t>
  </si>
  <si>
    <t>Прейскурант тарифов № 15</t>
  </si>
  <si>
    <t>Сварка полосовой стали, № профиля 20x4, горизонтальное положение шва в пространстве, соединение встык без скоса кромок одностороннее</t>
  </si>
  <si>
    <t xml:space="preserve">Открытие или закрытие задвижек в колодце d до 150 мм </t>
  </si>
  <si>
    <t xml:space="preserve">Открытие или закрытие задвижек в колодце d до 200 мм </t>
  </si>
  <si>
    <t xml:space="preserve">Открытие или закрытие задвижек в колодце d до 250 мм </t>
  </si>
  <si>
    <t>Открытие или закрытие задвижек в колодце d до 300 мм</t>
  </si>
  <si>
    <t xml:space="preserve">Работа мотопомпы </t>
  </si>
  <si>
    <t>101</t>
  </si>
  <si>
    <t>102</t>
  </si>
  <si>
    <t>103</t>
  </si>
  <si>
    <t>104</t>
  </si>
  <si>
    <t>105</t>
  </si>
  <si>
    <t>106</t>
  </si>
  <si>
    <t>107</t>
  </si>
  <si>
    <t>Демонтаж задвижек диаметром 50 мм</t>
  </si>
  <si>
    <t>108</t>
  </si>
  <si>
    <t>Демонтаж задвижек диаметром 80 мм</t>
  </si>
  <si>
    <t>109</t>
  </si>
  <si>
    <t>Демонтаж задвижек диаметром 100 мм</t>
  </si>
  <si>
    <t>110</t>
  </si>
  <si>
    <t>Установка задвижек диаметром до 50 мм на трубопроводе</t>
  </si>
  <si>
    <t>111</t>
  </si>
  <si>
    <t>Установка задвижек диаметром до 80 мм на трубопроводе</t>
  </si>
  <si>
    <t>112</t>
  </si>
  <si>
    <t>Установка задвижек диаметром до 100 мм на трубопроводе</t>
  </si>
  <si>
    <t>113</t>
  </si>
  <si>
    <t>Замена задвижек диаметром до 50 мм на трубопроводе</t>
  </si>
  <si>
    <t>114</t>
  </si>
  <si>
    <t>Замена задвижек диаметром до 80 мм на трубопроводе</t>
  </si>
  <si>
    <t>115</t>
  </si>
  <si>
    <t>Замена задвижек диаметром до 100 мм на трубопроводе</t>
  </si>
  <si>
    <t>116</t>
  </si>
  <si>
    <t>Соединение фланцев диаметром до 50 мм</t>
  </si>
  <si>
    <t>117</t>
  </si>
  <si>
    <t>Соединение фланцев диаметром до 80 мм</t>
  </si>
  <si>
    <t>118</t>
  </si>
  <si>
    <t>Соединение фланцев диаметром до 100 мм</t>
  </si>
  <si>
    <t>119</t>
  </si>
  <si>
    <t>Разъединение фланцев диаметром до 50 мм</t>
  </si>
  <si>
    <t>120</t>
  </si>
  <si>
    <t>Разъединение фланцев диаметром до 80 мм</t>
  </si>
  <si>
    <t>121</t>
  </si>
  <si>
    <t>Разъединение фланцев диаметром до 100 мм</t>
  </si>
  <si>
    <t>122</t>
  </si>
  <si>
    <t>Замена прокладок на фланцевых соединениях, диаметр фланца до 50 мм</t>
  </si>
  <si>
    <t>123</t>
  </si>
  <si>
    <t>Замена прокладок на фланцевых соединениях, диаметр фланца до 80 мм</t>
  </si>
  <si>
    <t>124</t>
  </si>
  <si>
    <t>Замена прокладок на фланцевых соединениях, диаметр фланца до 100 мм</t>
  </si>
  <si>
    <t>125</t>
  </si>
  <si>
    <t>Подтяжка болтов на фланцевых соединениях, диаметр фланца до 50 мм</t>
  </si>
  <si>
    <t>126</t>
  </si>
  <si>
    <t>Подтяжка болтов на фланцевых соединениях, диаметр фланца до 80 мм</t>
  </si>
  <si>
    <t>127</t>
  </si>
  <si>
    <t>Подтяжка болтов на фланцевых соединениях, диаметр фланца до 100 мм</t>
  </si>
  <si>
    <t>128</t>
  </si>
  <si>
    <t>Гидродинамическая промывка трубопровода диаметром до 50 мм</t>
  </si>
  <si>
    <t>129</t>
  </si>
  <si>
    <t>Гидродинамическая промывка трубопровода диаметром до 80 мм</t>
  </si>
  <si>
    <t>130</t>
  </si>
  <si>
    <t>Гидродинамическая промывка трубопровода диаметром до 100 мм</t>
  </si>
  <si>
    <t>131</t>
  </si>
  <si>
    <t>Установка вентилей, шаровых кранов и обратных клапанов диаметром до 20 мм</t>
  </si>
  <si>
    <t>132</t>
  </si>
  <si>
    <t>Установка вентилей, шаровых кранов и обратных клапанов диаметром до 32 мм</t>
  </si>
  <si>
    <t>133</t>
  </si>
  <si>
    <t>Установка вентилей, шаровых кранов и обратных клапанов диаметром до 50 мм</t>
  </si>
  <si>
    <t>134</t>
  </si>
  <si>
    <t>Замена вентилей, шаровых кранов и обратных клапанов диаметром до 20 мм</t>
  </si>
  <si>
    <t>135</t>
  </si>
  <si>
    <t>Замена вентилей, шаровых кранов и обратных клапанов диаметром до 32 мм</t>
  </si>
  <si>
    <t>136</t>
  </si>
  <si>
    <t>Замена вентилей, шаровых кранов и обратных клапанов диаметром до 50 мм</t>
  </si>
  <si>
    <t>137</t>
  </si>
  <si>
    <t xml:space="preserve">Установка ремонтного хомута диаметром до 50 мм </t>
  </si>
  <si>
    <t>138</t>
  </si>
  <si>
    <t xml:space="preserve">Установка ремонтного хомута диаметром до 100 мм </t>
  </si>
  <si>
    <t>139</t>
  </si>
  <si>
    <t>Замена фасонных частей в колодце (муфта, угольник, сгон), диаметр фасонной части до 20 мм</t>
  </si>
  <si>
    <t>1 фасонная часть</t>
  </si>
  <si>
    <t>140</t>
  </si>
  <si>
    <t>Замена фасонных частей в колодце (муфта, угольник, сгон), диаметр фасонной части до 32 мм</t>
  </si>
  <si>
    <t>Замена фасонных частей в колодце (муфта, угольник, сгон), диаметр фасонной части до 50 мм</t>
  </si>
  <si>
    <t>Пуск поливочных водопроводов</t>
  </si>
  <si>
    <t>1 поливочный водопровод</t>
  </si>
  <si>
    <t>Закрытие поливочных водопроводов</t>
  </si>
  <si>
    <t>Установка тройника при прокладке трубопровода из полиэтиленовых труб, диаметр трубопровода до 32 мм</t>
  </si>
  <si>
    <t>1 тройник</t>
  </si>
  <si>
    <t>Установка тройника при прокладке трубопровода из полиэтиленовых труб, диаметр трубопровода до 63 мм</t>
  </si>
  <si>
    <t>Установка переходника полиэтилен-сталь диаметром до 25х160 мм при прокладке трубопровода из полиэтиленовых труб</t>
  </si>
  <si>
    <t>1 переходник</t>
  </si>
  <si>
    <t>Установка полиэтиленовых фасонных частей на сварке (отвод, колено, патрубок, переходник), диаметр трубопровода до 32 мм</t>
  </si>
  <si>
    <t>Установка полиэтиленовых фасонных частей на сварке (отвод, колено, патрубок, переходник), диаметр трубопровода до 63 мм</t>
  </si>
  <si>
    <t>Установка полиэтиленовых фасонных частей на сварке (тройник), диаметр трубопровода до 32 мм</t>
  </si>
  <si>
    <t>Установка полиэтиленовых фасонных частей на сварке (тройник), диаметр трубопровода до 63 мм</t>
  </si>
  <si>
    <t>Установка полиэтиленовых фасонных частей на сварке (крестовина), диаметр трубопровода до 32 мм</t>
  </si>
  <si>
    <t>Установка полиэтиленовых фасонных частей на сварке (крестовина), диаметр трубопровода до 63 мм</t>
  </si>
  <si>
    <t>Сварка стыков полиэтиленовых труб сварочными аппаратами, диаметр трубопровода до 110 мм</t>
  </si>
  <si>
    <t>Сварка стыков полиэтиленовых труб сварочными аппаратами, диаметр трубопровода до 125 мм</t>
  </si>
  <si>
    <t>Сварка стыков полиэтиленовых труб сварочными аппаратами, диаметр трубопровода до 160 мм</t>
  </si>
  <si>
    <t>Врезка трубопровода-ввода диаметрот до 32 мм из ПЭВД труб  в действующий полиэтиленовый трубопровод диаметром до 63 мм с использованием седловых фитингов</t>
  </si>
  <si>
    <t>Врезка трубопровода-ввода диаметрот до 32 мм из ПЭВД труб  в действующий полиэтиленовый трубопровод диаметром до 110 мм с использованием седловых фитингов</t>
  </si>
  <si>
    <t>Врезка трубопровода-ввода диаметрот до 32 мм из ПЭВД труб  в действующий полиэтиленовый трубопровод диаметром до 160 мм с использованием седловых фитингов</t>
  </si>
  <si>
    <t>Врезка трубопровода-ввода диаметрот до 63 мм из ПЭВД труб  в действующий полиэтиленовый трубопровод диаметром до 110 мм с использованием седловых фитингов</t>
  </si>
  <si>
    <t>Врезка трубопровода-ввода диаметрот до 63 мм из ПЭВД труб  в действующий полиэтиленовый трубопровод диаметром до 160 мм с использованием седловых фитингов</t>
  </si>
  <si>
    <t>Врезка трубопровода-ввода диаметрот до 32 мм из полиэтиленовых труб  в  полиэтиленовый трубопровод диаметром до 32 мм с использованием тройника</t>
  </si>
  <si>
    <t>Врезка трубопровода-ввода диаметрот до 32 мм из полиэтиленовых труб  в  полиэтиленовый трубопровод диаметром до 63 мм с использованием тройника</t>
  </si>
  <si>
    <t>Врезка трубопровода-ввода диаметрот до 63 мм из полиэтиленовых труб  в  полиэтиленовый трубопровод диаметром до 63 мм с использованием тройника</t>
  </si>
  <si>
    <t>Установка и разборка ограждений высотой до 1,2 м</t>
  </si>
  <si>
    <t>Очистка водопроводных колодцев, грунт 2 группы</t>
  </si>
  <si>
    <t>1 м. куб. грунта</t>
  </si>
  <si>
    <t>Очистка водопроводных колодцев, грунт 3 группы</t>
  </si>
  <si>
    <t>Очистка водопроводных колодцев, грунт 4 группы</t>
  </si>
  <si>
    <t>Погрузка грунта, вынутого из колодца на транспорт и его выгрузка, грунт 2 группы</t>
  </si>
  <si>
    <t>Погрузка грунта, вынутого из колодца на транспорт и его выгрузка, грунт 3 группы</t>
  </si>
  <si>
    <t>Погрузка грунта, вынутого из колодца на транспорт и его выгрузка, грунт 4 группы</t>
  </si>
  <si>
    <t>Скалывание льда толщиной слоя до 100 мм вокруг водоразборной колонки или крышки колодца</t>
  </si>
  <si>
    <t>Скалывание льда толщиной слоя свыше 100 мм вокруг водоразборной колонки или крышки колодца</t>
  </si>
  <si>
    <t>Очистка крышки колодца от снега толщиной слоя до 100 мм</t>
  </si>
  <si>
    <t>1 крышка колодца</t>
  </si>
  <si>
    <t>Очистка крышки колодца от снега толщиной слоя свыше 100 мм</t>
  </si>
  <si>
    <t>Снятие люка колодца</t>
  </si>
  <si>
    <t>Замена люка колодца</t>
  </si>
  <si>
    <t>Обмазка люка</t>
  </si>
  <si>
    <t>Замена крышки люка</t>
  </si>
  <si>
    <t>1 крышка</t>
  </si>
  <si>
    <t>Разборка кирпичной кладки колодцев</t>
  </si>
  <si>
    <t>1 м. куб.</t>
  </si>
  <si>
    <t>Поиск водопроводного колодца</t>
  </si>
  <si>
    <t>Очистка крышки колодца от асфальта толщиной слоя до 100 мм</t>
  </si>
  <si>
    <t>Очистка крышки колодца от асфальта толщиной слоя свыше 100 мм</t>
  </si>
  <si>
    <t>Пробивка отверстия площадью 0,04 м.кв. в кирпичных стенах для трубопровода при толщине стены в 1 кирпич</t>
  </si>
  <si>
    <t>Пробивка отверстия площадью 0,04 м.кв. в кирпичных стенах для трубопровода при толщине стены в 1,5 кирпича</t>
  </si>
  <si>
    <t>Пробивка отверстия для труб в кирпичном колодце с последующей их заделкой</t>
  </si>
  <si>
    <t>Пробивка отверстия для труб в бетонном и железобетонном колодце с последующей их заделкой</t>
  </si>
  <si>
    <t>85.1</t>
  </si>
  <si>
    <t>85.2</t>
  </si>
  <si>
    <t>85.3</t>
  </si>
  <si>
    <t>85.4</t>
  </si>
  <si>
    <t>85.5</t>
  </si>
  <si>
    <t>85.6</t>
  </si>
  <si>
    <t>85.7</t>
  </si>
  <si>
    <t>85.8</t>
  </si>
  <si>
    <t>85.9</t>
  </si>
  <si>
    <t>85.10</t>
  </si>
  <si>
    <t>85.11</t>
  </si>
  <si>
    <t>85.12</t>
  </si>
  <si>
    <t>86</t>
  </si>
  <si>
    <t>86.1</t>
  </si>
  <si>
    <t>86.2</t>
  </si>
  <si>
    <t>86.3</t>
  </si>
  <si>
    <t>86.4</t>
  </si>
  <si>
    <t>86.5</t>
  </si>
  <si>
    <t>86.6</t>
  </si>
  <si>
    <t>86.7</t>
  </si>
  <si>
    <t>86.8</t>
  </si>
  <si>
    <t>86.9</t>
  </si>
  <si>
    <t>86.10</t>
  </si>
  <si>
    <t>86.11</t>
  </si>
  <si>
    <t>86.12</t>
  </si>
  <si>
    <t>86.13</t>
  </si>
  <si>
    <t>86.14</t>
  </si>
  <si>
    <t>86.15</t>
  </si>
  <si>
    <t>86.16</t>
  </si>
  <si>
    <t>86.17</t>
  </si>
  <si>
    <t>86.18</t>
  </si>
  <si>
    <t>86.19</t>
  </si>
  <si>
    <t>86.20</t>
  </si>
  <si>
    <t>86.21</t>
  </si>
  <si>
    <t>86.22</t>
  </si>
  <si>
    <t>86.23</t>
  </si>
  <si>
    <t>86.24</t>
  </si>
  <si>
    <t>86.25</t>
  </si>
  <si>
    <t>86.26</t>
  </si>
  <si>
    <t>86.27</t>
  </si>
  <si>
    <t>87</t>
  </si>
  <si>
    <t>88</t>
  </si>
  <si>
    <t>89</t>
  </si>
  <si>
    <t>90</t>
  </si>
  <si>
    <t>91</t>
  </si>
  <si>
    <t>92</t>
  </si>
  <si>
    <t>93</t>
  </si>
  <si>
    <t>96</t>
  </si>
  <si>
    <t>97</t>
  </si>
  <si>
    <t>98</t>
  </si>
  <si>
    <t>99</t>
  </si>
  <si>
    <t>100</t>
  </si>
  <si>
    <t xml:space="preserve">Тариф с учетом НДС 20%*, бел. руб. </t>
  </si>
  <si>
    <t>1 водоразборная колонка, крышка колодца</t>
  </si>
  <si>
    <t>Разработка немерзлого сухого грунта 1 группы экскаватором в отвал</t>
  </si>
  <si>
    <t>Разработка немерзлого мокрого грунта 1 группы экскаватором в отвал</t>
  </si>
  <si>
    <t>Разработка мерзлого грунта 1 группы экскаватором в отвал</t>
  </si>
  <si>
    <t>Разработка немерзлого сухого грунта 2 группы экскаватором в отвал</t>
  </si>
  <si>
    <t>Разработка немерзлого мокрого грунта 2 группы экскаватором в отвал</t>
  </si>
  <si>
    <t>Разработка мерзлого грунта 2 группы экскаватором  в отвал</t>
  </si>
  <si>
    <r>
      <t>к-т 1,3: Разработка грунта в местах, находящихся на расстоянии до 1 м от подземных коммуникаций, при открытых кабелях (</t>
    </r>
    <r>
      <rPr>
        <b/>
        <u/>
        <sz val="11"/>
        <rFont val="Times New Roman"/>
        <family val="1"/>
        <charset val="204"/>
      </rPr>
      <t>наличие данного условия производства работ должно устанавливаться в каждом отдельном случае актом, утвержденным руководителем организации</t>
    </r>
    <r>
      <rPr>
        <b/>
        <sz val="11"/>
        <rFont val="Times New Roman"/>
        <family val="1"/>
        <charset val="204"/>
      </rPr>
      <t>):</t>
    </r>
  </si>
  <si>
    <t xml:space="preserve">Разработка немерзлого сухого грунта 1 группы экскаватором в отвал </t>
  </si>
  <si>
    <t xml:space="preserve">Разработка немерзлого мокрого грунта 1 группы экскаватором в отвал </t>
  </si>
  <si>
    <t xml:space="preserve">Разработка мерзлого грунта 1 группы экскаватором в отвал </t>
  </si>
  <si>
    <t xml:space="preserve">Разработка немерзлого сухого грунта 2 группы экскаватором в отвал </t>
  </si>
  <si>
    <t xml:space="preserve">Разработка немерзлого мокрого грунта 2 группы экскаватором в отвал </t>
  </si>
  <si>
    <t xml:space="preserve">Разработка мерзлого грунта 2 группы экскаватором в отвал </t>
  </si>
  <si>
    <r>
      <t>К-т 1,15:Разработка грунта в местах, находящихся на расстоянии до 1 м от подземных коммуникаций, при кабелях, проложенных в трубопроводах или коробках, а также при водопроводных, газопроводных и канализационных трубах (</t>
    </r>
    <r>
      <rPr>
        <b/>
        <u/>
        <sz val="11"/>
        <rFont val="Times New Roman"/>
        <family val="1"/>
        <charset val="204"/>
      </rPr>
      <t>наличие данного условия производства работ должно устанавливаться в каждом отдельном случае актом, утвержденным руководителем организации</t>
    </r>
    <r>
      <rPr>
        <b/>
        <sz val="11"/>
        <rFont val="Times New Roman"/>
        <family val="1"/>
        <charset val="204"/>
      </rPr>
      <t>):</t>
    </r>
  </si>
  <si>
    <t>Разработка мерзлого грунта 2 группы экскаватором в отвал</t>
  </si>
  <si>
    <r>
      <t>К-т 1,2: Разработка грунта на проезжей части улиц и дорог при наличии интенсивного движения транспорта (</t>
    </r>
    <r>
      <rPr>
        <b/>
        <u/>
        <sz val="11"/>
        <rFont val="Times New Roman"/>
        <family val="1"/>
        <charset val="204"/>
      </rPr>
      <t>наличие данного условия производства работ должно устанавливаться в каждом отдельном случае актом, утвержденным руководителем организации</t>
    </r>
    <r>
      <rPr>
        <b/>
        <sz val="11"/>
        <rFont val="Times New Roman"/>
        <family val="1"/>
        <charset val="204"/>
      </rPr>
      <t>):</t>
    </r>
  </si>
  <si>
    <t>Обратная засыпка котлована экскаватором</t>
  </si>
  <si>
    <r>
      <t>К-т 1,3: Разработка грунта в местах, находящихся на расстоянии до 1 м от подземных коммуникаций, при открытых кабелях (</t>
    </r>
    <r>
      <rPr>
        <b/>
        <u/>
        <sz val="11"/>
        <rFont val="Times New Roman"/>
        <family val="1"/>
        <charset val="204"/>
      </rPr>
      <t>наличие данного условия производства работ должно устанавливаться в каждом отдельном случае актом, утвержденным руководителем организации</t>
    </r>
    <r>
      <rPr>
        <b/>
        <sz val="11"/>
        <rFont val="Times New Roman"/>
        <family val="1"/>
        <charset val="204"/>
      </rPr>
      <t>):</t>
    </r>
  </si>
  <si>
    <r>
      <t>К-т 1,15: Разработка грунта в местах, находящихся на расстоянии до 1 м от подземных коммуникаций, при кабелях, проложенных в трубопроводах или коробках, а также при водопроводных, газопроводных и канализационных трубах (</t>
    </r>
    <r>
      <rPr>
        <b/>
        <u/>
        <sz val="11"/>
        <rFont val="Times New Roman"/>
        <family val="1"/>
        <charset val="204"/>
      </rPr>
      <t>наличие данного условия производства работ должно устанавливаться в каждом отдельном случае актом, утвержденным руководителем организации</t>
    </r>
    <r>
      <rPr>
        <b/>
        <sz val="11"/>
        <rFont val="Times New Roman"/>
        <family val="1"/>
        <charset val="204"/>
      </rPr>
      <t>):</t>
    </r>
  </si>
  <si>
    <t>Разборка асфальтового покрытия экскаватором</t>
  </si>
  <si>
    <t xml:space="preserve">Вывоз асфальтового лома трактором </t>
  </si>
  <si>
    <t>217</t>
  </si>
  <si>
    <t>218</t>
  </si>
  <si>
    <t>219</t>
  </si>
  <si>
    <t>219.1</t>
  </si>
  <si>
    <t>219.2</t>
  </si>
  <si>
    <t>219.3</t>
  </si>
  <si>
    <t>219.4</t>
  </si>
  <si>
    <t>219.5</t>
  </si>
  <si>
    <t>219.6</t>
  </si>
  <si>
    <t>220</t>
  </si>
  <si>
    <t>220.1</t>
  </si>
  <si>
    <t>220.2</t>
  </si>
  <si>
    <t>220.3</t>
  </si>
  <si>
    <t>220.4</t>
  </si>
  <si>
    <t>220.5</t>
  </si>
  <si>
    <t>220.6</t>
  </si>
  <si>
    <t>221</t>
  </si>
  <si>
    <t>221.1</t>
  </si>
  <si>
    <t>221.2</t>
  </si>
  <si>
    <t>221.3</t>
  </si>
  <si>
    <t>221.4</t>
  </si>
  <si>
    <t>221.5</t>
  </si>
  <si>
    <t>221.6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</si>
  <si>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</si>
  <si>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</si>
  <si>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</si>
  <si>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</si>
  <si>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</si>
  <si>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</si>
  <si>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</si>
  <si>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</si>
  <si>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</si>
  <si>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</si>
  <si>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</si>
  <si>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</si>
  <si>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</si>
  <si>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</si>
  <si>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235.1</t>
  </si>
  <si>
    <t>235.2</t>
  </si>
  <si>
    <t>235.3</t>
  </si>
  <si>
    <t>235.4</t>
  </si>
  <si>
    <t>235.5</t>
  </si>
  <si>
    <t>235.6</t>
  </si>
  <si>
    <t>235.7</t>
  </si>
  <si>
    <t>235.8</t>
  </si>
  <si>
    <t>235.9</t>
  </si>
  <si>
    <t>235.10</t>
  </si>
  <si>
    <t>235.11</t>
  </si>
  <si>
    <t>235.12</t>
  </si>
  <si>
    <t>236</t>
  </si>
  <si>
    <t>236.1</t>
  </si>
  <si>
    <t>236.2</t>
  </si>
  <si>
    <t>236.3</t>
  </si>
  <si>
    <t>236.4</t>
  </si>
  <si>
    <t>236.5</t>
  </si>
  <si>
    <t>236.6</t>
  </si>
  <si>
    <t>236.7</t>
  </si>
  <si>
    <t>236.8</t>
  </si>
  <si>
    <t>236.9</t>
  </si>
  <si>
    <t>236.10</t>
  </si>
  <si>
    <t>236.11</t>
  </si>
  <si>
    <t>236.12</t>
  </si>
  <si>
    <t>237</t>
  </si>
  <si>
    <t>237.1</t>
  </si>
  <si>
    <t>237.2</t>
  </si>
  <si>
    <t>237.3</t>
  </si>
  <si>
    <t>237.4</t>
  </si>
  <si>
    <t>237.5</t>
  </si>
  <si>
    <t>237.6</t>
  </si>
  <si>
    <t>237.7</t>
  </si>
  <si>
    <t>237.8</t>
  </si>
  <si>
    <t>237.9</t>
  </si>
  <si>
    <t>237.10</t>
  </si>
  <si>
    <t>237.11</t>
  </si>
  <si>
    <t>237.12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</si>
  <si>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</si>
  <si>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</si>
  <si>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</si>
  <si>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</si>
  <si>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</si>
  <si>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</si>
  <si>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</si>
  <si>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</si>
  <si>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</si>
  <si>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</si>
  <si>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</si>
  <si>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</si>
  <si>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</si>
  <si>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</si>
  <si>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</si>
  <si>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</si>
  <si>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</si>
  <si>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</si>
  <si>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</si>
  <si>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</si>
  <si>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</si>
  <si>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</si>
  <si>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</si>
  <si>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</si>
  <si>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Установка заглушек</t>
  </si>
  <si>
    <t>Установка шарового крана диаметром до 20мм</t>
  </si>
  <si>
    <t>Установка шарового крана диаметром свыше 20мм до 50мм</t>
  </si>
  <si>
    <t>Установка шарового крана диаметром свыше 50мм до 100мм</t>
  </si>
  <si>
    <t>Прокладка труб из полипропилена диаметром трубопровода 15 мм</t>
  </si>
  <si>
    <t>Прокладка труб из полипропилена диаметром трубопровода 20 мм</t>
  </si>
  <si>
    <t>Прокладка труб из полипропилена диаметром трубопровода 25 мм</t>
  </si>
  <si>
    <t>Прокладка труб из полипропилена диаметром трубопровода 32 мм</t>
  </si>
  <si>
    <t>Прокладка труб из полипропилена диаметром трубопровода 50 мм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</si>
  <si>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</si>
  <si>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</si>
  <si>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</si>
  <si>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</si>
  <si>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</si>
  <si>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</si>
  <si>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</si>
  <si>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</si>
  <si>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</si>
  <si>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</si>
  <si>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</si>
  <si>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*- В соответствии с приложением 2 к Указу Президента Республики Беларусь от 26.03.2007 № 138 "О некоторых вопросах обложения налогом на добавленную стоимость", эксплуатация, ремонт и техническое обслуживание наружных и внутридомовых инженерных систем и оборудования жилых домов, в том числе холодного водоснабжения, водоотведения (канализации) входят в перечень жилищно-коммунальных и эксплуатационных услуг, оказываемых физическим лицам, обороты по реализации которых на территории Республики Беларусь освобождаются от обложения налогом на добавленную стоимость.</t>
  </si>
  <si>
    <t>Примечание: тарифы составлены без учета стоимости материалов и транспортных расходов, за исключением п. 87, 213-222, 257-258, где учтена стоимость транспортных расходов.</t>
  </si>
  <si>
    <t>"__" __________ 2025 г.</t>
  </si>
  <si>
    <t>0,1 м3</t>
  </si>
  <si>
    <t>273</t>
  </si>
  <si>
    <t>Восстановление гравийного покрытия</t>
  </si>
  <si>
    <t>1 м. кв.</t>
  </si>
  <si>
    <t>274</t>
  </si>
  <si>
    <t>Прокладка трубопроводов из полихлоридвиниловых  канализационных труб без сварки труб, d 110 мм</t>
  </si>
  <si>
    <t>Прокладка трубопроводов из полихлоридвиниловых  канализационных труб без сварки труб, d 160 мм</t>
  </si>
  <si>
    <t>Приказ от 28.05.2025 № 122-п  "Об утверждении тарифов"  (введен в действие с  29.05.2025)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</si>
</sst>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justify" wrapText="1"/>
    </xf>
    <xf numFmtId="0" fontId="3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vertical="center"/>
    </xf>
    <xf numFmtId="2" fontId="1" fillId="0" borderId="1" xfId="0" applyNumberFormat="1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 vertical="justify"/>
    </xf>
    <xf numFmtId="0" fontId="5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1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41;&#1065;&#1048;&#1049;%20&#1044;&#1054;&#1057;&#1058;&#1059;&#1055;\&#1062;&#1077;&#1085;&#1099;\2025\&#1087;&#1088;&#1077;&#1081;&#1089;&#1082;&#1091;&#1088;&#1072;&#1085;&#1090;%20&#8470;%203%20&#1089;&#1072;&#1085;&#1090;&#1077;&#1093;&#1085;&#1080;&#1082;&#1072;%202025\&#1087;&#1088;&#1077;&#1081;&#1089;&#1082;&#1091;&#1088;&#1072;&#1085;&#1090;%20&#8470;%2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41;&#1065;&#1048;&#1049;%20&#1044;&#1054;&#1057;&#1058;&#1059;&#1055;\&#1062;&#1077;&#1085;&#1099;\2025\&#1087;&#1088;&#1077;&#1081;&#1089;&#1082;&#1091;&#1088;&#1072;&#1085;&#1090;%206,%207%20&#1080;%2015\&#1087;&#1088;&#1077;&#1081;&#1089;&#1082;&#1091;&#1088;&#1072;&#1085;&#1090;%20%20&#8470;%2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41;&#1065;&#1048;&#1049;%20&#1044;&#1054;&#1057;&#1058;&#1059;&#1055;\&#1062;&#1077;&#1085;&#1099;\2025\&#1087;&#1088;&#1077;&#1081;&#1089;&#1082;&#1091;&#1088;&#1072;&#1085;&#1090;%206,%207%20&#1080;%2015\&#1089;&#1074;&#1072;&#1088;&#1086;&#1095;.%20&#1088;&#1072;&#1073;&#1086;&#1090;&#1099;%20%202025&#1075;.%20&#1087;&#1086;&#1083;&#1086;&#1089;&#1086;&#1074;&#1072;&#1103;%20&#1089;&#1090;&#1072;&#1083;&#11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41;&#1065;&#1048;&#1049;%20&#1044;&#1054;&#1057;&#1058;&#1059;&#1055;\&#1062;&#1077;&#1085;&#1099;\2025\&#1087;&#1088;&#1077;&#1081;&#1089;&#1082;&#1091;&#1088;&#1072;&#1085;&#1090;%20&#8470;5\&#1082;&#1072;&#1085;&#1072;&#1083;&#1080;&#1079;%20202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41;&#1065;&#1048;&#1049;%20&#1044;&#1054;&#1057;&#1058;&#1059;&#1055;\&#1062;&#1077;&#1085;&#1099;\2025\&#1087;&#1088;&#1077;&#1081;&#1089;&#1082;&#1091;&#1088;&#1072;&#1085;&#1090;%206,%207%20&#1080;%2015\&#1087;&#1088;&#1077;&#1081;&#1089;&#1082;&#1091;&#1088;&#1072;&#1085;&#1090;%20&#8470;%2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зарплата"/>
      <sheetName val="зарпл1"/>
      <sheetName val="кальк"/>
      <sheetName val="кальк2"/>
      <sheetName val="кальк3"/>
      <sheetName val="кальк4"/>
      <sheetName val="кальк5"/>
      <sheetName val="калькул"/>
      <sheetName val="калькул1"/>
      <sheetName val="калькул2"/>
      <sheetName val="калькул3"/>
      <sheetName val="калькул4"/>
      <sheetName val="калькул5"/>
      <sheetName val="фото"/>
      <sheetName val="состав работ"/>
      <sheetName val="калькул наружка"/>
      <sheetName val="прейскур 3"/>
    </sheetNames>
    <sheetDataSet>
      <sheetData sheetId="0"/>
      <sheetData sheetId="1"/>
      <sheetData sheetId="2"/>
      <sheetData sheetId="3">
        <row r="19">
          <cell r="D19">
            <v>11.682637751258195</v>
          </cell>
        </row>
      </sheetData>
      <sheetData sheetId="4">
        <row r="22">
          <cell r="D22">
            <v>26.636414072868689</v>
          </cell>
        </row>
      </sheetData>
      <sheetData sheetId="5">
        <row r="22">
          <cell r="D22">
            <v>10.750512398764188</v>
          </cell>
        </row>
      </sheetData>
      <sheetData sheetId="6">
        <row r="22">
          <cell r="D22">
            <v>17.056651116836967</v>
          </cell>
        </row>
      </sheetData>
      <sheetData sheetId="7">
        <row r="20">
          <cell r="D20">
            <v>16.822998361811802</v>
          </cell>
        </row>
      </sheetData>
      <sheetData sheetId="8">
        <row r="20">
          <cell r="D20">
            <v>39.020010089202366</v>
          </cell>
        </row>
      </sheetData>
      <sheetData sheetId="9">
        <row r="20">
          <cell r="D20">
            <v>1.8490881325874411</v>
          </cell>
        </row>
      </sheetData>
      <sheetData sheetId="10">
        <row r="20">
          <cell r="D20">
            <v>42.057495904529503</v>
          </cell>
        </row>
      </sheetData>
      <sheetData sheetId="11">
        <row r="25">
          <cell r="D25">
            <v>6.4901241518465307</v>
          </cell>
        </row>
      </sheetData>
      <sheetData sheetId="12">
        <row r="19">
          <cell r="D19">
            <v>52.805522635687034</v>
          </cell>
        </row>
      </sheetData>
      <sheetData sheetId="13">
        <row r="20">
          <cell r="D20">
            <v>5.8052766953326636</v>
          </cell>
        </row>
      </sheetData>
      <sheetData sheetId="14"/>
      <sheetData sheetId="15"/>
      <sheetData sheetId="16"/>
      <sheetData sheetId="17">
        <row r="104">
          <cell r="E104">
            <v>26.870066827893851</v>
          </cell>
        </row>
        <row r="106">
          <cell r="E106">
            <v>9.0304304149619199</v>
          </cell>
        </row>
        <row r="112">
          <cell r="E112">
            <v>11.682637751258195</v>
          </cell>
        </row>
        <row r="113">
          <cell r="E113">
            <v>14.019165301509833</v>
          </cell>
        </row>
        <row r="114">
          <cell r="E114">
            <v>16.355692851761475</v>
          </cell>
        </row>
        <row r="162">
          <cell r="E162">
            <v>27.804677847994505</v>
          </cell>
        </row>
        <row r="163">
          <cell r="E163">
            <v>26.870066827893851</v>
          </cell>
        </row>
        <row r="164">
          <cell r="E164">
            <v>21.262400707289917</v>
          </cell>
        </row>
        <row r="165">
          <cell r="E165">
            <v>17.056651116836967</v>
          </cell>
        </row>
        <row r="166">
          <cell r="E166">
            <v>20.561442442214425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зарплата"/>
      <sheetName val="% надб."/>
      <sheetName val="кальк"/>
      <sheetName val="врезки"/>
      <sheetName val="наружн трубопровод"/>
      <sheetName val="отогрев"/>
      <sheetName val="наружка"/>
      <sheetName val="прейскур"/>
    </sheetNames>
    <sheetDataSet>
      <sheetData sheetId="0"/>
      <sheetData sheetId="1"/>
      <sheetData sheetId="2">
        <row r="12">
          <cell r="F12">
            <v>12.552690538344299</v>
          </cell>
        </row>
      </sheetData>
      <sheetData sheetId="3">
        <row r="23">
          <cell r="D23">
            <v>3.4714123603738631</v>
          </cell>
        </row>
      </sheetData>
      <sheetData sheetId="4">
        <row r="21">
          <cell r="D21">
            <v>355.1780206405146</v>
          </cell>
        </row>
      </sheetData>
      <sheetData sheetId="5"/>
      <sheetData sheetId="6">
        <row r="23">
          <cell r="E23">
            <v>18.633939140420956</v>
          </cell>
        </row>
      </sheetData>
      <sheetData sheetId="7">
        <row r="20">
          <cell r="D20">
            <v>67.915896016516527</v>
          </cell>
        </row>
      </sheetData>
      <sheetData sheetId="8">
        <row r="14">
          <cell r="E14">
            <v>3.4714123603738631</v>
          </cell>
        </row>
        <row r="15">
          <cell r="E15">
            <v>3.7384440804026227</v>
          </cell>
        </row>
        <row r="16">
          <cell r="E16">
            <v>4.0054758004313813</v>
          </cell>
        </row>
        <row r="17">
          <cell r="E17">
            <v>4.5395392404888986</v>
          </cell>
        </row>
        <row r="18">
          <cell r="E18">
            <v>5.6076661206039331</v>
          </cell>
        </row>
        <row r="19">
          <cell r="E19">
            <v>6.1417295606614495</v>
          </cell>
        </row>
        <row r="20">
          <cell r="E20">
            <v>6.6757930007189685</v>
          </cell>
        </row>
        <row r="21">
          <cell r="E21">
            <v>8.2779833208915221</v>
          </cell>
        </row>
        <row r="22">
          <cell r="E22">
            <v>8.5450150409202799</v>
          </cell>
        </row>
        <row r="23">
          <cell r="E23">
            <v>9.3461102010065567</v>
          </cell>
        </row>
        <row r="24">
          <cell r="E24">
            <v>10.147205361092833</v>
          </cell>
        </row>
        <row r="25">
          <cell r="E25">
            <v>10.681268801150351</v>
          </cell>
        </row>
        <row r="26">
          <cell r="E26">
            <v>13.618617721466697</v>
          </cell>
        </row>
        <row r="27">
          <cell r="E27">
            <v>15.487839761668004</v>
          </cell>
        </row>
        <row r="28">
          <cell r="E28">
            <v>174.46545835708747</v>
          </cell>
        </row>
        <row r="29">
          <cell r="E29">
            <v>201.49531810255166</v>
          </cell>
        </row>
        <row r="30">
          <cell r="E30">
            <v>223.61065789429517</v>
          </cell>
        </row>
        <row r="31">
          <cell r="E31">
            <v>275.21311740836325</v>
          </cell>
        </row>
        <row r="32">
          <cell r="E32">
            <v>326.81557692243138</v>
          </cell>
        </row>
        <row r="33">
          <cell r="E33">
            <v>461.96487564975257</v>
          </cell>
        </row>
        <row r="34">
          <cell r="E34">
            <v>609.40047426137585</v>
          </cell>
        </row>
        <row r="35">
          <cell r="E35">
            <v>9.4208002528762336</v>
          </cell>
        </row>
        <row r="36">
          <cell r="E36">
            <v>12.650788911005229</v>
          </cell>
        </row>
        <row r="37">
          <cell r="E37">
            <v>131.2176827643446</v>
          </cell>
        </row>
        <row r="38">
          <cell r="E38">
            <v>133.18349074583296</v>
          </cell>
        </row>
        <row r="39">
          <cell r="E39">
            <v>179.37997831080816</v>
          </cell>
        </row>
        <row r="40">
          <cell r="E40">
            <v>203.95257807941209</v>
          </cell>
        </row>
        <row r="41">
          <cell r="E41">
            <v>262.92681752406133</v>
          </cell>
        </row>
        <row r="42">
          <cell r="E42">
            <v>363.67447657533717</v>
          </cell>
        </row>
        <row r="43">
          <cell r="E43">
            <v>437.39227588114875</v>
          </cell>
        </row>
        <row r="44">
          <cell r="E44">
            <v>10.811943898185699</v>
          </cell>
        </row>
        <row r="45">
          <cell r="E45">
            <v>12.040573886615894</v>
          </cell>
        </row>
        <row r="46">
          <cell r="E46">
            <v>13.023477877360047</v>
          </cell>
        </row>
        <row r="47">
          <cell r="E47">
            <v>21.259034403159763</v>
          </cell>
        </row>
        <row r="48">
          <cell r="E48">
            <v>31.856316046835111</v>
          </cell>
        </row>
        <row r="49">
          <cell r="E49">
            <v>32.962438131794656</v>
          </cell>
        </row>
        <row r="50">
          <cell r="E50">
            <v>34.068560216754214</v>
          </cell>
        </row>
        <row r="57">
          <cell r="E57">
            <v>41.389916604457603</v>
          </cell>
        </row>
        <row r="58">
          <cell r="E58">
            <v>47.264614445090288</v>
          </cell>
        </row>
        <row r="59">
          <cell r="E59">
            <v>55.275566045953056</v>
          </cell>
        </row>
        <row r="60">
          <cell r="E60">
            <v>2.2507815006169603</v>
          </cell>
        </row>
        <row r="61">
          <cell r="E61">
            <v>2.3437890006424542</v>
          </cell>
        </row>
        <row r="62">
          <cell r="E62">
            <v>2.548405500698542</v>
          </cell>
        </row>
        <row r="63">
          <cell r="E63">
            <v>19.649097670284718</v>
          </cell>
        </row>
        <row r="64">
          <cell r="E64">
            <v>29.608229366182449</v>
          </cell>
        </row>
        <row r="65">
          <cell r="E65">
            <v>37.683201011504934</v>
          </cell>
        </row>
        <row r="66">
          <cell r="E66">
            <v>107.35492345253033</v>
          </cell>
        </row>
        <row r="67">
          <cell r="E67">
            <v>142.8824520771087</v>
          </cell>
        </row>
        <row r="68">
          <cell r="E68">
            <v>182.27166859566302</v>
          </cell>
        </row>
        <row r="69">
          <cell r="E69">
            <v>218.82898065863498</v>
          </cell>
        </row>
        <row r="70">
          <cell r="E70">
            <v>88.04648398265077</v>
          </cell>
        </row>
        <row r="71">
          <cell r="E71">
            <v>123.57401260722912</v>
          </cell>
        </row>
        <row r="72">
          <cell r="E72">
            <v>162.96322912578344</v>
          </cell>
        </row>
        <row r="73">
          <cell r="E73">
            <v>199.52054118875537</v>
          </cell>
        </row>
        <row r="74">
          <cell r="E74">
            <v>86.940528047972094</v>
          </cell>
        </row>
        <row r="75">
          <cell r="E75">
            <v>88.28635665552585</v>
          </cell>
        </row>
        <row r="76">
          <cell r="E76">
            <v>91.785511035165598</v>
          </cell>
        </row>
        <row r="77">
          <cell r="E77">
            <v>96.630494022359073</v>
          </cell>
        </row>
        <row r="78">
          <cell r="E78">
            <v>101.47547700955258</v>
          </cell>
        </row>
        <row r="79">
          <cell r="E79">
            <v>106.58962571825683</v>
          </cell>
        </row>
        <row r="80">
          <cell r="E80">
            <v>355.1780206405146</v>
          </cell>
        </row>
        <row r="81">
          <cell r="E81">
            <v>484.80885083749416</v>
          </cell>
        </row>
        <row r="82">
          <cell r="E82">
            <v>605.55369670645496</v>
          </cell>
        </row>
        <row r="83">
          <cell r="E83">
            <v>744.96092582148844</v>
          </cell>
        </row>
        <row r="84">
          <cell r="E84">
            <v>18.425188681984352</v>
          </cell>
        </row>
        <row r="85">
          <cell r="E85">
            <v>21.629569322329459</v>
          </cell>
        </row>
        <row r="86">
          <cell r="E86">
            <v>28.038330603019666</v>
          </cell>
        </row>
        <row r="91">
          <cell r="E91">
            <v>982.9039907441545</v>
          </cell>
        </row>
        <row r="92">
          <cell r="E92">
            <v>1179.4847888929855</v>
          </cell>
        </row>
        <row r="93">
          <cell r="E93">
            <v>1400.6381868104199</v>
          </cell>
        </row>
        <row r="94">
          <cell r="E94">
            <v>491.45199537207725</v>
          </cell>
        </row>
        <row r="95">
          <cell r="E95">
            <v>589.74239444649277</v>
          </cell>
        </row>
        <row r="96">
          <cell r="E96">
            <v>688.03279352090794</v>
          </cell>
        </row>
        <row r="99">
          <cell r="E99">
            <v>21.264091999349212</v>
          </cell>
        </row>
        <row r="100">
          <cell r="E100">
            <v>24.224914935967462</v>
          </cell>
        </row>
        <row r="101">
          <cell r="E101">
            <v>28.531566480139457</v>
          </cell>
        </row>
        <row r="102">
          <cell r="E102">
            <v>320.43806403451049</v>
          </cell>
        </row>
        <row r="103">
          <cell r="E103">
            <v>501.48557021400904</v>
          </cell>
        </row>
        <row r="104">
          <cell r="E104">
            <v>32.04380640345105</v>
          </cell>
        </row>
        <row r="108">
          <cell r="E108">
            <v>30.363972002875869</v>
          </cell>
        </row>
        <row r="109">
          <cell r="E109">
            <v>15.735383933578941</v>
          </cell>
        </row>
        <row r="110">
          <cell r="E110">
            <v>22.517877008397448</v>
          </cell>
        </row>
        <row r="111">
          <cell r="E111">
            <v>82.927552883824731</v>
          </cell>
        </row>
        <row r="112">
          <cell r="E112">
            <v>169.14186853438642</v>
          </cell>
        </row>
        <row r="114">
          <cell r="E114">
            <v>19.720576600421733</v>
          </cell>
        </row>
        <row r="115">
          <cell r="E115">
            <v>22.754511462025079</v>
          </cell>
        </row>
        <row r="116">
          <cell r="E116">
            <v>25.029962608227585</v>
          </cell>
        </row>
        <row r="117">
          <cell r="E117">
            <v>22.754511462025079</v>
          </cell>
        </row>
        <row r="118">
          <cell r="E118">
            <v>25.282790513361199</v>
          </cell>
        </row>
        <row r="119">
          <cell r="E119">
            <v>27.811069564697316</v>
          </cell>
        </row>
        <row r="120">
          <cell r="E120">
            <v>41.463776441912366</v>
          </cell>
        </row>
        <row r="121">
          <cell r="E121">
            <v>45.003367113782929</v>
          </cell>
        </row>
        <row r="122">
          <cell r="E122">
            <v>48.037301975386271</v>
          </cell>
        </row>
        <row r="123">
          <cell r="E123">
            <v>29.075209090365377</v>
          </cell>
        </row>
        <row r="124">
          <cell r="E124">
            <v>29.833692805766212</v>
          </cell>
        </row>
        <row r="125">
          <cell r="E125">
            <v>30.339348616033433</v>
          </cell>
        </row>
        <row r="127">
          <cell r="E127">
            <v>27.558241659563706</v>
          </cell>
        </row>
        <row r="128">
          <cell r="E128">
            <v>32.361971857102347</v>
          </cell>
        </row>
        <row r="129">
          <cell r="E129">
            <v>37.671357864908181</v>
          </cell>
        </row>
        <row r="130">
          <cell r="E130">
            <v>43.992055493248486</v>
          </cell>
        </row>
        <row r="131">
          <cell r="E131">
            <v>51.576892647256841</v>
          </cell>
        </row>
        <row r="132">
          <cell r="E132">
            <v>60.425869326933267</v>
          </cell>
        </row>
        <row r="133">
          <cell r="E133">
            <v>70.538985532277735</v>
          </cell>
        </row>
        <row r="134">
          <cell r="E134">
            <v>82.674724978691117</v>
          </cell>
        </row>
        <row r="135">
          <cell r="E135">
            <v>96.58025976103977</v>
          </cell>
        </row>
        <row r="136">
          <cell r="E136">
            <v>35.82571415743282</v>
          </cell>
        </row>
        <row r="137">
          <cell r="E137">
            <v>42.070563414233035</v>
          </cell>
        </row>
        <row r="138">
          <cell r="E138">
            <v>48.972765224380645</v>
          </cell>
        </row>
        <row r="139">
          <cell r="E139">
            <v>57.189672141223028</v>
          </cell>
        </row>
        <row r="140">
          <cell r="E140">
            <v>67.049960441433896</v>
          </cell>
        </row>
        <row r="141">
          <cell r="E141">
            <v>78.553630125013242</v>
          </cell>
        </row>
        <row r="142">
          <cell r="E142">
            <v>91.700681191961053</v>
          </cell>
        </row>
        <row r="143">
          <cell r="E143">
            <v>107.47714247229844</v>
          </cell>
        </row>
        <row r="144">
          <cell r="E144">
            <v>125.5543376893517</v>
          </cell>
        </row>
        <row r="145">
          <cell r="E145">
            <v>41.337362489345566</v>
          </cell>
        </row>
        <row r="146">
          <cell r="E146">
            <v>48.542957785653492</v>
          </cell>
        </row>
        <row r="147">
          <cell r="E147">
            <v>56.507036797362275</v>
          </cell>
        </row>
        <row r="148">
          <cell r="E148">
            <v>65.988083239872736</v>
          </cell>
        </row>
        <row r="149">
          <cell r="E149">
            <v>77.365338970885276</v>
          </cell>
        </row>
        <row r="150">
          <cell r="E150">
            <v>90.638803990399879</v>
          </cell>
        </row>
        <row r="151">
          <cell r="E151">
            <v>105.80847829841665</v>
          </cell>
        </row>
        <row r="152">
          <cell r="E152">
            <v>124.01208746803667</v>
          </cell>
        </row>
        <row r="153">
          <cell r="E153">
            <v>144.8703896415596</v>
          </cell>
        </row>
        <row r="159">
          <cell r="E159">
            <v>32.07754046382702</v>
          </cell>
        </row>
        <row r="160">
          <cell r="E160">
            <v>35.838355552689507</v>
          </cell>
        </row>
        <row r="161">
          <cell r="E161">
            <v>38.935497390576245</v>
          </cell>
        </row>
        <row r="162">
          <cell r="E162">
            <v>50.439167074155584</v>
          </cell>
        </row>
        <row r="163">
          <cell r="E163">
            <v>55.306104247977608</v>
          </cell>
        </row>
        <row r="164">
          <cell r="E164">
            <v>67.030998348548877</v>
          </cell>
        </row>
        <row r="165">
          <cell r="E165">
            <v>110.16975966197143</v>
          </cell>
        </row>
        <row r="166">
          <cell r="E166">
            <v>124.10689793246179</v>
          </cell>
        </row>
        <row r="167">
          <cell r="E167">
            <v>143.5746466277499</v>
          </cell>
        </row>
        <row r="168">
          <cell r="E168">
            <v>18.378240934193464</v>
          </cell>
        </row>
        <row r="169">
          <cell r="E169">
            <v>19.819671595698832</v>
          </cell>
        </row>
        <row r="170">
          <cell r="E170">
            <v>21.441281089892371</v>
          </cell>
        </row>
        <row r="171">
          <cell r="E171">
            <v>17.477346770752607</v>
          </cell>
        </row>
        <row r="172">
          <cell r="E172">
            <v>19.459313930322487</v>
          </cell>
        </row>
        <row r="173">
          <cell r="E173">
            <v>20.720565759139689</v>
          </cell>
        </row>
        <row r="174">
          <cell r="E174">
            <v>21.08092342451603</v>
          </cell>
        </row>
        <row r="175">
          <cell r="E175">
            <v>22.522354086021402</v>
          </cell>
        </row>
        <row r="176">
          <cell r="E176">
            <v>27.387182568602025</v>
          </cell>
        </row>
        <row r="177">
          <cell r="E177">
            <v>19.302037521511416</v>
          </cell>
        </row>
        <row r="178">
          <cell r="E178">
            <v>19.531823682481789</v>
          </cell>
        </row>
        <row r="179">
          <cell r="E179">
            <v>19.761609843452167</v>
          </cell>
        </row>
        <row r="180">
          <cell r="E180">
            <v>880.47317962780357</v>
          </cell>
        </row>
        <row r="181">
          <cell r="E181">
            <v>1015.420073992869</v>
          </cell>
        </row>
        <row r="182">
          <cell r="E182">
            <v>1157.0037008676916</v>
          </cell>
        </row>
        <row r="183">
          <cell r="E183">
            <v>31.41386721285129</v>
          </cell>
        </row>
        <row r="184">
          <cell r="E184">
            <v>35.395906718705682</v>
          </cell>
        </row>
        <row r="185">
          <cell r="E185">
            <v>41.368965977487264</v>
          </cell>
        </row>
        <row r="186">
          <cell r="E186">
            <v>55.306104247977608</v>
          </cell>
        </row>
        <row r="187">
          <cell r="E187">
            <v>63.491407676678307</v>
          </cell>
        </row>
        <row r="188">
          <cell r="E188">
            <v>73.6677308583062</v>
          </cell>
        </row>
        <row r="189">
          <cell r="E189">
            <v>50.6603914911475</v>
          </cell>
        </row>
        <row r="190">
          <cell r="E190">
            <v>53.757533329034246</v>
          </cell>
        </row>
        <row r="191">
          <cell r="E191">
            <v>49.996718240171759</v>
          </cell>
        </row>
        <row r="192">
          <cell r="E192">
            <v>63.712632093670223</v>
          </cell>
        </row>
        <row r="193">
          <cell r="E193">
            <v>93.799152804570056</v>
          </cell>
        </row>
        <row r="194">
          <cell r="E194">
            <v>73.462663280757539</v>
          </cell>
        </row>
        <row r="195">
          <cell r="E195">
            <v>110.30771421414055</v>
          </cell>
        </row>
        <row r="208">
          <cell r="E208">
            <v>22.84544061322487</v>
          </cell>
        </row>
        <row r="209">
          <cell r="E209">
            <v>26.849280720697269</v>
          </cell>
        </row>
        <row r="210">
          <cell r="E210">
            <v>65.474561757489823</v>
          </cell>
        </row>
        <row r="211">
          <cell r="E211">
            <v>16.007839414445559</v>
          </cell>
        </row>
        <row r="212">
          <cell r="E212">
            <v>32.015678828891119</v>
          </cell>
        </row>
        <row r="213">
          <cell r="E213">
            <v>23.554392281255616</v>
          </cell>
        </row>
        <row r="214">
          <cell r="E214">
            <v>37.046714073431161</v>
          </cell>
        </row>
        <row r="215">
          <cell r="E215">
            <v>46.651417722098493</v>
          </cell>
        </row>
        <row r="216">
          <cell r="E216">
            <v>42.077749317971197</v>
          </cell>
        </row>
        <row r="217">
          <cell r="E217">
            <v>22.350836246533852</v>
          </cell>
        </row>
        <row r="218">
          <cell r="E218">
            <v>27.272121291642229</v>
          </cell>
        </row>
        <row r="219">
          <cell r="E219">
            <v>35.88437012058187</v>
          </cell>
        </row>
        <row r="220">
          <cell r="E220">
            <v>52.139819807051261</v>
          </cell>
        </row>
        <row r="221">
          <cell r="E221">
            <v>74.77947840748142</v>
          </cell>
        </row>
        <row r="222">
          <cell r="E222">
            <v>89.415217300688795</v>
          </cell>
        </row>
        <row r="223">
          <cell r="E223">
            <v>90.329950981514244</v>
          </cell>
        </row>
        <row r="224">
          <cell r="E224">
            <v>91.244684662339694</v>
          </cell>
        </row>
        <row r="225">
          <cell r="E225">
            <v>127.14798163473901</v>
          </cell>
        </row>
        <row r="226">
          <cell r="E226">
            <v>149.55895681496284</v>
          </cell>
        </row>
        <row r="227">
          <cell r="E227">
            <v>183.40410300550485</v>
          </cell>
        </row>
        <row r="235">
          <cell r="E235">
            <v>2.7669731257584527</v>
          </cell>
        </row>
        <row r="236">
          <cell r="E236">
            <v>144.32324498322509</v>
          </cell>
        </row>
        <row r="237">
          <cell r="E237">
            <v>223.4217525333323</v>
          </cell>
        </row>
        <row r="238">
          <cell r="E238">
            <v>331.52905214623502</v>
          </cell>
        </row>
        <row r="239">
          <cell r="E239">
            <v>9.9285506277215099</v>
          </cell>
        </row>
        <row r="240">
          <cell r="E240">
            <v>13.509339378703036</v>
          </cell>
        </row>
        <row r="241">
          <cell r="E241">
            <v>16.276312504461487</v>
          </cell>
        </row>
        <row r="242">
          <cell r="E242">
            <v>11.230655628078425</v>
          </cell>
        </row>
        <row r="243">
          <cell r="E243">
            <v>14.974207504104566</v>
          </cell>
        </row>
        <row r="244">
          <cell r="E244">
            <v>3.7435518760261415</v>
          </cell>
        </row>
        <row r="245">
          <cell r="E245">
            <v>7.8126300021415123</v>
          </cell>
        </row>
        <row r="246">
          <cell r="E246">
            <v>28.759174208948359</v>
          </cell>
        </row>
        <row r="247">
          <cell r="E247">
            <v>55.306104247977608</v>
          </cell>
        </row>
        <row r="248">
          <cell r="E248">
            <v>20.795095197239583</v>
          </cell>
        </row>
        <row r="249">
          <cell r="E249">
            <v>12.609791768538896</v>
          </cell>
        </row>
        <row r="250">
          <cell r="E250">
            <v>210.04299637262639</v>
          </cell>
        </row>
        <row r="251">
          <cell r="E251">
            <v>3.6551742155798248</v>
          </cell>
        </row>
        <row r="252">
          <cell r="E252">
            <v>10.905129377989198</v>
          </cell>
        </row>
        <row r="253">
          <cell r="E253">
            <v>14.485918128970726</v>
          </cell>
        </row>
        <row r="254">
          <cell r="E254">
            <v>2.5801229757034054</v>
          </cell>
        </row>
        <row r="255">
          <cell r="E255">
            <v>8.6004099190113514</v>
          </cell>
        </row>
        <row r="256">
          <cell r="E256">
            <v>10.750512398764188</v>
          </cell>
        </row>
        <row r="257">
          <cell r="E257">
            <v>18.490881325874412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цехов"/>
      <sheetName val="эксплуат"/>
      <sheetName val="зарплат"/>
      <sheetName val="кальк к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6">
          <cell r="E26">
            <v>18.501962858797413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цехов"/>
      <sheetName val="эксплуат"/>
      <sheetName val="зарплата"/>
      <sheetName val="%надб"/>
      <sheetName val="КАЛЬК"/>
      <sheetName val="КАЛЬК1"/>
      <sheetName val="КАЛЬКУЛ"/>
      <sheetName val="прейску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4">
          <cell r="D24">
            <v>27.909647195815168</v>
          </cell>
        </row>
      </sheetData>
      <sheetData sheetId="6">
        <row r="20">
          <cell r="F20">
            <v>35.240244451899024</v>
          </cell>
        </row>
      </sheetData>
      <sheetData sheetId="7">
        <row r="23">
          <cell r="D23">
            <v>14.289926678211197</v>
          </cell>
        </row>
      </sheetData>
      <sheetData sheetId="8">
        <row r="17">
          <cell r="E17">
            <v>27.909647195815168</v>
          </cell>
        </row>
        <row r="18">
          <cell r="E18">
            <v>30.972901156331474</v>
          </cell>
        </row>
        <row r="19">
          <cell r="E19">
            <v>24.846393235298876</v>
          </cell>
        </row>
        <row r="20">
          <cell r="E20">
            <v>26.207839439972787</v>
          </cell>
        </row>
        <row r="21">
          <cell r="E21">
            <v>13.61446204673911</v>
          </cell>
        </row>
        <row r="22">
          <cell r="E22">
            <v>15.316269802581502</v>
          </cell>
        </row>
        <row r="23">
          <cell r="E23">
            <v>15.996992904918454</v>
          </cell>
        </row>
        <row r="24">
          <cell r="E24">
            <v>14.295185149076065</v>
          </cell>
        </row>
        <row r="25">
          <cell r="E25">
            <v>15.656631353749978</v>
          </cell>
        </row>
        <row r="26">
          <cell r="E26">
            <v>622.5212770871459</v>
          </cell>
        </row>
        <row r="27">
          <cell r="E27">
            <v>127.29522013701069</v>
          </cell>
        </row>
        <row r="28">
          <cell r="E28">
            <v>162.69282145853236</v>
          </cell>
        </row>
        <row r="29">
          <cell r="E29">
            <v>211.02416172445618</v>
          </cell>
        </row>
        <row r="30">
          <cell r="E30">
            <v>16.337354456086931</v>
          </cell>
        </row>
        <row r="31">
          <cell r="E31">
            <v>18.719885314266286</v>
          </cell>
        </row>
        <row r="32">
          <cell r="E32">
            <v>21.4427777236141</v>
          </cell>
        </row>
        <row r="33">
          <cell r="E33">
            <v>6.807231023369555</v>
          </cell>
        </row>
        <row r="37">
          <cell r="E37">
            <v>414.56036932320592</v>
          </cell>
        </row>
        <row r="38">
          <cell r="E38">
            <v>621.84055398480882</v>
          </cell>
        </row>
        <row r="39">
          <cell r="E39">
            <v>396.86156866244499</v>
          </cell>
        </row>
        <row r="40">
          <cell r="E40">
            <v>595.29235299366758</v>
          </cell>
        </row>
        <row r="41">
          <cell r="E41">
            <v>35.240244451899024</v>
          </cell>
        </row>
        <row r="42">
          <cell r="E42">
            <v>129.93302215856639</v>
          </cell>
        </row>
        <row r="43">
          <cell r="E43">
            <v>115.89310817286668</v>
          </cell>
        </row>
        <row r="44">
          <cell r="E44">
            <v>845.92518501846394</v>
          </cell>
        </row>
        <row r="45">
          <cell r="E45">
            <v>720.2448718157209</v>
          </cell>
        </row>
        <row r="46">
          <cell r="E46">
            <v>1289.0288533614689</v>
          </cell>
        </row>
        <row r="47">
          <cell r="E47">
            <v>1095.6745253572485</v>
          </cell>
        </row>
        <row r="48">
          <cell r="E48">
            <v>1691.8503700369279</v>
          </cell>
        </row>
        <row r="49">
          <cell r="E49">
            <v>1440.4897436314418</v>
          </cell>
        </row>
        <row r="50">
          <cell r="E50">
            <v>2578.0577067229378</v>
          </cell>
        </row>
        <row r="51">
          <cell r="E51">
            <v>2191.349050714497</v>
          </cell>
        </row>
        <row r="52">
          <cell r="E52">
            <v>2537.7755550553916</v>
          </cell>
        </row>
        <row r="53">
          <cell r="E53">
            <v>2160.7346154471625</v>
          </cell>
        </row>
        <row r="54">
          <cell r="E54">
            <v>3867.0865600844063</v>
          </cell>
        </row>
        <row r="55">
          <cell r="E55">
            <v>3287.0235760717455</v>
          </cell>
        </row>
        <row r="56">
          <cell r="E56">
            <v>18.206425101128339</v>
          </cell>
        </row>
        <row r="57">
          <cell r="E57">
            <v>6.7744837585593825</v>
          </cell>
        </row>
        <row r="58">
          <cell r="E58">
            <v>101.79163943855139</v>
          </cell>
        </row>
        <row r="59">
          <cell r="E59">
            <v>55.571937081932425</v>
          </cell>
        </row>
        <row r="60">
          <cell r="E60">
            <v>150.63412550915558</v>
          </cell>
        </row>
        <row r="61">
          <cell r="E61">
            <v>174.47301234432001</v>
          </cell>
        </row>
        <row r="62">
          <cell r="E62">
            <v>203.83975699633436</v>
          </cell>
        </row>
        <row r="63">
          <cell r="E63">
            <v>237.3523950109859</v>
          </cell>
        </row>
        <row r="64">
          <cell r="E64">
            <v>275.35641750182788</v>
          </cell>
        </row>
        <row r="65">
          <cell r="E65">
            <v>14.289926678211197</v>
          </cell>
        </row>
        <row r="66">
          <cell r="E66">
            <v>8.9344907181725404</v>
          </cell>
        </row>
        <row r="67">
          <cell r="E67">
            <v>9.9555753716779751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затраты1"/>
      <sheetName val="зарплата"/>
      <sheetName val="% прочих"/>
      <sheetName val="кальк1"/>
      <sheetName val="благоустр"/>
      <sheetName val="вручную"/>
      <sheetName val="благоустр вручную"/>
      <sheetName val="фото"/>
      <sheetName val="хронометр"/>
      <sheetName val="прейскур"/>
    </sheetNames>
    <sheetDataSet>
      <sheetData sheetId="0"/>
      <sheetData sheetId="1"/>
      <sheetData sheetId="2"/>
      <sheetData sheetId="3"/>
      <sheetData sheetId="4">
        <row r="21">
          <cell r="B21">
            <v>3.8370560555062694</v>
          </cell>
        </row>
      </sheetData>
      <sheetData sheetId="5">
        <row r="23">
          <cell r="B23">
            <v>67.44421173537836</v>
          </cell>
        </row>
      </sheetData>
      <sheetData sheetId="6">
        <row r="24">
          <cell r="D24">
            <v>26.367626257227613</v>
          </cell>
        </row>
      </sheetData>
      <sheetData sheetId="7">
        <row r="21">
          <cell r="D21">
            <v>2.4414468756692234</v>
          </cell>
        </row>
      </sheetData>
      <sheetData sheetId="8"/>
      <sheetData sheetId="9"/>
      <sheetData sheetId="10">
        <row r="18">
          <cell r="D18">
            <v>3.8370560555062694</v>
          </cell>
        </row>
        <row r="19">
          <cell r="D19">
            <v>4.6044672666075233</v>
          </cell>
        </row>
        <row r="20">
          <cell r="D20">
            <v>4.6044672666075233</v>
          </cell>
        </row>
        <row r="21">
          <cell r="D21">
            <v>4.7963200693828369</v>
          </cell>
        </row>
        <row r="22">
          <cell r="D22">
            <v>5.7555840832594036</v>
          </cell>
        </row>
        <row r="23">
          <cell r="D23">
            <v>5.7555840832594036</v>
          </cell>
        </row>
        <row r="25">
          <cell r="D25">
            <v>4.9881728721581489</v>
          </cell>
        </row>
        <row r="26">
          <cell r="D26">
            <v>5.9858074465897797</v>
          </cell>
        </row>
        <row r="27">
          <cell r="D27">
            <v>5.9858074465897797</v>
          </cell>
        </row>
        <row r="28">
          <cell r="D28">
            <v>6.2352160901976887</v>
          </cell>
        </row>
        <row r="29">
          <cell r="D29">
            <v>7.4822593082372251</v>
          </cell>
        </row>
        <row r="30">
          <cell r="D30">
            <v>7.4822593082372251</v>
          </cell>
        </row>
        <row r="32">
          <cell r="D32">
            <v>4.4126144638322096</v>
          </cell>
        </row>
        <row r="33">
          <cell r="D33">
            <v>5.2951373565986515</v>
          </cell>
        </row>
        <row r="34">
          <cell r="D34">
            <v>5.2951373565986515</v>
          </cell>
        </row>
        <row r="35">
          <cell r="D35">
            <v>5.5157680797902611</v>
          </cell>
        </row>
        <row r="36">
          <cell r="D36">
            <v>6.6189216957483126</v>
          </cell>
        </row>
        <row r="37">
          <cell r="D37">
            <v>6.6189216957483126</v>
          </cell>
        </row>
        <row r="39">
          <cell r="D39">
            <v>4.6044672666075233</v>
          </cell>
        </row>
        <row r="40">
          <cell r="D40">
            <v>5.5253607199290276</v>
          </cell>
        </row>
        <row r="41">
          <cell r="D41">
            <v>5.5253607199290276</v>
          </cell>
        </row>
        <row r="42">
          <cell r="D42">
            <v>5.7555840832594036</v>
          </cell>
        </row>
        <row r="43">
          <cell r="D43">
            <v>6.9067008999112849</v>
          </cell>
        </row>
        <row r="44">
          <cell r="D44">
            <v>6.9067008999112849</v>
          </cell>
        </row>
        <row r="45">
          <cell r="D45">
            <v>0.60691335815248315</v>
          </cell>
        </row>
        <row r="46">
          <cell r="D46">
            <v>26.367626257227613</v>
          </cell>
        </row>
        <row r="47">
          <cell r="D47">
            <v>29.766120308159167</v>
          </cell>
        </row>
        <row r="48">
          <cell r="D48">
            <v>29.766120308159167</v>
          </cell>
        </row>
        <row r="49">
          <cell r="D49">
            <v>32.994410634044073</v>
          </cell>
        </row>
        <row r="50">
          <cell r="D50">
            <v>35.99390250986626</v>
          </cell>
        </row>
        <row r="51">
          <cell r="D51">
            <v>35.99390250986626</v>
          </cell>
        </row>
        <row r="52">
          <cell r="D52">
            <v>39.836274854669497</v>
          </cell>
        </row>
        <row r="53">
          <cell r="D53">
            <v>42.216104261571829</v>
          </cell>
        </row>
        <row r="54">
          <cell r="D54">
            <v>42.216104261571829</v>
          </cell>
        </row>
        <row r="55">
          <cell r="D55">
            <v>44.242505168377278</v>
          </cell>
        </row>
        <row r="56">
          <cell r="D56">
            <v>47.691920825572794</v>
          </cell>
        </row>
        <row r="57">
          <cell r="D57">
            <v>47.691920825572794</v>
          </cell>
        </row>
        <row r="59">
          <cell r="D59">
            <v>30.469257008351903</v>
          </cell>
        </row>
        <row r="60">
          <cell r="D60">
            <v>33.516182709187099</v>
          </cell>
        </row>
        <row r="61">
          <cell r="D61">
            <v>33.516182709187099</v>
          </cell>
        </row>
        <row r="62">
          <cell r="D62">
            <v>38.993394385688447</v>
          </cell>
        </row>
        <row r="63">
          <cell r="D63">
            <v>43.28266776811418</v>
          </cell>
        </row>
        <row r="64">
          <cell r="D64">
            <v>43.28266776811418</v>
          </cell>
        </row>
        <row r="65">
          <cell r="D65">
            <v>43.043871011798728</v>
          </cell>
        </row>
        <row r="66">
          <cell r="D66">
            <v>46.81020972533112</v>
          </cell>
        </row>
        <row r="67">
          <cell r="D67">
            <v>46.81020972533112</v>
          </cell>
        </row>
        <row r="68">
          <cell r="D68">
            <v>48.741742982110559</v>
          </cell>
        </row>
        <row r="69">
          <cell r="D69">
            <v>53.810884252250062</v>
          </cell>
        </row>
        <row r="70">
          <cell r="D70">
            <v>53.810884252250062</v>
          </cell>
        </row>
        <row r="72">
          <cell r="D72">
            <v>28.076639070196059</v>
          </cell>
        </row>
        <row r="73">
          <cell r="D73">
            <v>32.344288208865869</v>
          </cell>
        </row>
        <row r="74">
          <cell r="D74">
            <v>32.344288208865869</v>
          </cell>
        </row>
        <row r="75">
          <cell r="D75">
            <v>36.218864400552931</v>
          </cell>
        </row>
        <row r="76">
          <cell r="D76">
            <v>39.323338492028896</v>
          </cell>
        </row>
        <row r="77">
          <cell r="D77">
            <v>39.323338492028896</v>
          </cell>
        </row>
        <row r="78">
          <cell r="D78">
            <v>41.647014620790827</v>
          </cell>
        </row>
        <row r="79">
          <cell r="D79">
            <v>44.264826968383396</v>
          </cell>
        </row>
        <row r="80">
          <cell r="D80">
            <v>44.264826968383396</v>
          </cell>
        </row>
        <row r="81">
          <cell r="D81">
            <v>48.291819200737237</v>
          </cell>
        </row>
        <row r="82">
          <cell r="D82">
            <v>51.741234857932753</v>
          </cell>
        </row>
        <row r="83">
          <cell r="D83">
            <v>51.741234857932753</v>
          </cell>
        </row>
        <row r="85">
          <cell r="D85">
            <v>30.469257008351903</v>
          </cell>
        </row>
        <row r="86">
          <cell r="D86">
            <v>32.344288208865876</v>
          </cell>
        </row>
        <row r="87">
          <cell r="D87">
            <v>32.344288208865876</v>
          </cell>
        </row>
        <row r="88">
          <cell r="D88">
            <v>37.793597635359575</v>
          </cell>
        </row>
        <row r="89">
          <cell r="D89">
            <v>41.033048861247543</v>
          </cell>
        </row>
        <row r="90">
          <cell r="D90">
            <v>41.033048861247543</v>
          </cell>
        </row>
        <row r="91">
          <cell r="D91">
            <v>40.974454136231479</v>
          </cell>
        </row>
        <row r="92">
          <cell r="D92">
            <v>44.699404512252528</v>
          </cell>
        </row>
        <row r="93">
          <cell r="D93">
            <v>44.699404512252528</v>
          </cell>
        </row>
        <row r="94">
          <cell r="D94">
            <v>48.591768388319451</v>
          </cell>
        </row>
        <row r="95">
          <cell r="D95">
            <v>51.831219614207427</v>
          </cell>
        </row>
        <row r="96">
          <cell r="D96">
            <v>51.831219614207427</v>
          </cell>
        </row>
        <row r="102">
          <cell r="D102">
            <v>6.8889073182542919</v>
          </cell>
        </row>
        <row r="103">
          <cell r="D103">
            <v>8.2666887819051507</v>
          </cell>
        </row>
        <row r="104">
          <cell r="D104">
            <v>8.2666887819051507</v>
          </cell>
        </row>
        <row r="105">
          <cell r="D105">
            <v>7.8730369351477627</v>
          </cell>
        </row>
        <row r="106">
          <cell r="D106">
            <v>9.4476443221773181</v>
          </cell>
        </row>
        <row r="107">
          <cell r="D107">
            <v>9.4476443221773181</v>
          </cell>
        </row>
        <row r="108">
          <cell r="D108">
            <v>0.62780062517208579</v>
          </cell>
        </row>
        <row r="109">
          <cell r="D109">
            <v>0.66267843768164636</v>
          </cell>
        </row>
        <row r="110">
          <cell r="D110">
            <v>1.7438906254780169</v>
          </cell>
        </row>
        <row r="111">
          <cell r="D111">
            <v>2.6158359382170246</v>
          </cell>
        </row>
        <row r="112">
          <cell r="D112">
            <v>0.87194531273900844</v>
          </cell>
        </row>
        <row r="113">
          <cell r="D113">
            <v>1.3079179691085123</v>
          </cell>
        </row>
        <row r="114">
          <cell r="D114">
            <v>31.79080095063124</v>
          </cell>
        </row>
        <row r="115">
          <cell r="D115">
            <v>39.623317126873737</v>
          </cell>
        </row>
        <row r="116">
          <cell r="D116">
            <v>33.173009687615213</v>
          </cell>
        </row>
        <row r="117">
          <cell r="D117">
            <v>3.8365593760516359</v>
          </cell>
        </row>
        <row r="118">
          <cell r="D118">
            <v>4.7085046887906454</v>
          </cell>
        </row>
        <row r="119">
          <cell r="D119">
            <v>1.6218182816945554</v>
          </cell>
        </row>
        <row r="120">
          <cell r="D120">
            <v>1.3130983001347691</v>
          </cell>
        </row>
        <row r="121">
          <cell r="D121">
            <v>67.44421173537836</v>
          </cell>
        </row>
        <row r="122">
          <cell r="D122">
            <v>40.097183886299497</v>
          </cell>
        </row>
        <row r="149">
          <cell r="D149">
            <v>10.29980094590077</v>
          </cell>
        </row>
        <row r="150">
          <cell r="D150">
            <v>12.439878632855708</v>
          </cell>
        </row>
        <row r="151">
          <cell r="D151">
            <v>28.154223752696129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5"/>
  <sheetViews>
    <sheetView tabSelected="1" zoomScaleNormal="100" workbookViewId="0">
      <selection activeCell="I7" sqref="I7"/>
    </sheetView>
  </sheetViews>
  <sheetFormatPr defaultRowHeight="15" x14ac:dyDescent="0.25"/>
  <cols>
    <col min="1" max="1" width="8.42578125" customWidth="1"/>
    <col min="2" max="2" width="55.28515625" customWidth="1"/>
    <col min="3" max="3" width="21.28515625" customWidth="1"/>
    <col min="4" max="4" width="17.28515625" customWidth="1"/>
    <col min="253" max="253" width="7.28515625" customWidth="1"/>
    <col min="254" max="254" width="55.28515625" customWidth="1"/>
    <col min="255" max="255" width="21.28515625" customWidth="1"/>
    <col min="256" max="256" width="17.28515625" customWidth="1"/>
    <col min="258" max="258" width="21.5703125" customWidth="1"/>
    <col min="509" max="509" width="7.28515625" customWidth="1"/>
    <col min="510" max="510" width="55.28515625" customWidth="1"/>
    <col min="511" max="511" width="21.28515625" customWidth="1"/>
    <col min="512" max="512" width="17.28515625" customWidth="1"/>
    <col min="514" max="514" width="21.5703125" customWidth="1"/>
    <col min="765" max="765" width="7.28515625" customWidth="1"/>
    <col min="766" max="766" width="55.28515625" customWidth="1"/>
    <col min="767" max="767" width="21.28515625" customWidth="1"/>
    <col min="768" max="768" width="17.28515625" customWidth="1"/>
    <col min="770" max="770" width="21.5703125" customWidth="1"/>
    <col min="1021" max="1021" width="7.28515625" customWidth="1"/>
    <col min="1022" max="1022" width="55.28515625" customWidth="1"/>
    <col min="1023" max="1023" width="21.28515625" customWidth="1"/>
    <col min="1024" max="1024" width="17.28515625" customWidth="1"/>
    <col min="1026" max="1026" width="21.5703125" customWidth="1"/>
    <col min="1277" max="1277" width="7.28515625" customWidth="1"/>
    <col min="1278" max="1278" width="55.28515625" customWidth="1"/>
    <col min="1279" max="1279" width="21.28515625" customWidth="1"/>
    <col min="1280" max="1280" width="17.28515625" customWidth="1"/>
    <col min="1282" max="1282" width="21.5703125" customWidth="1"/>
    <col min="1533" max="1533" width="7.28515625" customWidth="1"/>
    <col min="1534" max="1534" width="55.28515625" customWidth="1"/>
    <col min="1535" max="1535" width="21.28515625" customWidth="1"/>
    <col min="1536" max="1536" width="17.28515625" customWidth="1"/>
    <col min="1538" max="1538" width="21.5703125" customWidth="1"/>
    <col min="1789" max="1789" width="7.28515625" customWidth="1"/>
    <col min="1790" max="1790" width="55.28515625" customWidth="1"/>
    <col min="1791" max="1791" width="21.28515625" customWidth="1"/>
    <col min="1792" max="1792" width="17.28515625" customWidth="1"/>
    <col min="1794" max="1794" width="21.5703125" customWidth="1"/>
    <col min="2045" max="2045" width="7.28515625" customWidth="1"/>
    <col min="2046" max="2046" width="55.28515625" customWidth="1"/>
    <col min="2047" max="2047" width="21.28515625" customWidth="1"/>
    <col min="2048" max="2048" width="17.28515625" customWidth="1"/>
    <col min="2050" max="2050" width="21.5703125" customWidth="1"/>
    <col min="2301" max="2301" width="7.28515625" customWidth="1"/>
    <col min="2302" max="2302" width="55.28515625" customWidth="1"/>
    <col min="2303" max="2303" width="21.28515625" customWidth="1"/>
    <col min="2304" max="2304" width="17.28515625" customWidth="1"/>
    <col min="2306" max="2306" width="21.5703125" customWidth="1"/>
    <col min="2557" max="2557" width="7.28515625" customWidth="1"/>
    <col min="2558" max="2558" width="55.28515625" customWidth="1"/>
    <col min="2559" max="2559" width="21.28515625" customWidth="1"/>
    <col min="2560" max="2560" width="17.28515625" customWidth="1"/>
    <col min="2562" max="2562" width="21.5703125" customWidth="1"/>
    <col min="2813" max="2813" width="7.28515625" customWidth="1"/>
    <col min="2814" max="2814" width="55.28515625" customWidth="1"/>
    <col min="2815" max="2815" width="21.28515625" customWidth="1"/>
    <col min="2816" max="2816" width="17.28515625" customWidth="1"/>
    <col min="2818" max="2818" width="21.5703125" customWidth="1"/>
    <col min="3069" max="3069" width="7.28515625" customWidth="1"/>
    <col min="3070" max="3070" width="55.28515625" customWidth="1"/>
    <col min="3071" max="3071" width="21.28515625" customWidth="1"/>
    <col min="3072" max="3072" width="17.28515625" customWidth="1"/>
    <col min="3074" max="3074" width="21.5703125" customWidth="1"/>
    <col min="3325" max="3325" width="7.28515625" customWidth="1"/>
    <col min="3326" max="3326" width="55.28515625" customWidth="1"/>
    <col min="3327" max="3327" width="21.28515625" customWidth="1"/>
    <col min="3328" max="3328" width="17.28515625" customWidth="1"/>
    <col min="3330" max="3330" width="21.5703125" customWidth="1"/>
    <col min="3581" max="3581" width="7.28515625" customWidth="1"/>
    <col min="3582" max="3582" width="55.28515625" customWidth="1"/>
    <col min="3583" max="3583" width="21.28515625" customWidth="1"/>
    <col min="3584" max="3584" width="17.28515625" customWidth="1"/>
    <col min="3586" max="3586" width="21.5703125" customWidth="1"/>
    <col min="3837" max="3837" width="7.28515625" customWidth="1"/>
    <col min="3838" max="3838" width="55.28515625" customWidth="1"/>
    <col min="3839" max="3839" width="21.28515625" customWidth="1"/>
    <col min="3840" max="3840" width="17.28515625" customWidth="1"/>
    <col min="3842" max="3842" width="21.5703125" customWidth="1"/>
    <col min="4093" max="4093" width="7.28515625" customWidth="1"/>
    <col min="4094" max="4094" width="55.28515625" customWidth="1"/>
    <col min="4095" max="4095" width="21.28515625" customWidth="1"/>
    <col min="4096" max="4096" width="17.28515625" customWidth="1"/>
    <col min="4098" max="4098" width="21.5703125" customWidth="1"/>
    <col min="4349" max="4349" width="7.28515625" customWidth="1"/>
    <col min="4350" max="4350" width="55.28515625" customWidth="1"/>
    <col min="4351" max="4351" width="21.28515625" customWidth="1"/>
    <col min="4352" max="4352" width="17.28515625" customWidth="1"/>
    <col min="4354" max="4354" width="21.5703125" customWidth="1"/>
    <col min="4605" max="4605" width="7.28515625" customWidth="1"/>
    <col min="4606" max="4606" width="55.28515625" customWidth="1"/>
    <col min="4607" max="4607" width="21.28515625" customWidth="1"/>
    <col min="4608" max="4608" width="17.28515625" customWidth="1"/>
    <col min="4610" max="4610" width="21.5703125" customWidth="1"/>
    <col min="4861" max="4861" width="7.28515625" customWidth="1"/>
    <col min="4862" max="4862" width="55.28515625" customWidth="1"/>
    <col min="4863" max="4863" width="21.28515625" customWidth="1"/>
    <col min="4864" max="4864" width="17.28515625" customWidth="1"/>
    <col min="4866" max="4866" width="21.5703125" customWidth="1"/>
    <col min="5117" max="5117" width="7.28515625" customWidth="1"/>
    <col min="5118" max="5118" width="55.28515625" customWidth="1"/>
    <col min="5119" max="5119" width="21.28515625" customWidth="1"/>
    <col min="5120" max="5120" width="17.28515625" customWidth="1"/>
    <col min="5122" max="5122" width="21.5703125" customWidth="1"/>
    <col min="5373" max="5373" width="7.28515625" customWidth="1"/>
    <col min="5374" max="5374" width="55.28515625" customWidth="1"/>
    <col min="5375" max="5375" width="21.28515625" customWidth="1"/>
    <col min="5376" max="5376" width="17.28515625" customWidth="1"/>
    <col min="5378" max="5378" width="21.5703125" customWidth="1"/>
    <col min="5629" max="5629" width="7.28515625" customWidth="1"/>
    <col min="5630" max="5630" width="55.28515625" customWidth="1"/>
    <col min="5631" max="5631" width="21.28515625" customWidth="1"/>
    <col min="5632" max="5632" width="17.28515625" customWidth="1"/>
    <col min="5634" max="5634" width="21.5703125" customWidth="1"/>
    <col min="5885" max="5885" width="7.28515625" customWidth="1"/>
    <col min="5886" max="5886" width="55.28515625" customWidth="1"/>
    <col min="5887" max="5887" width="21.28515625" customWidth="1"/>
    <col min="5888" max="5888" width="17.28515625" customWidth="1"/>
    <col min="5890" max="5890" width="21.5703125" customWidth="1"/>
    <col min="6141" max="6141" width="7.28515625" customWidth="1"/>
    <col min="6142" max="6142" width="55.28515625" customWidth="1"/>
    <col min="6143" max="6143" width="21.28515625" customWidth="1"/>
    <col min="6144" max="6144" width="17.28515625" customWidth="1"/>
    <col min="6146" max="6146" width="21.5703125" customWidth="1"/>
    <col min="6397" max="6397" width="7.28515625" customWidth="1"/>
    <col min="6398" max="6398" width="55.28515625" customWidth="1"/>
    <col min="6399" max="6399" width="21.28515625" customWidth="1"/>
    <col min="6400" max="6400" width="17.28515625" customWidth="1"/>
    <col min="6402" max="6402" width="21.5703125" customWidth="1"/>
    <col min="6653" max="6653" width="7.28515625" customWidth="1"/>
    <col min="6654" max="6654" width="55.28515625" customWidth="1"/>
    <col min="6655" max="6655" width="21.28515625" customWidth="1"/>
    <col min="6656" max="6656" width="17.28515625" customWidth="1"/>
    <col min="6658" max="6658" width="21.5703125" customWidth="1"/>
    <col min="6909" max="6909" width="7.28515625" customWidth="1"/>
    <col min="6910" max="6910" width="55.28515625" customWidth="1"/>
    <col min="6911" max="6911" width="21.28515625" customWidth="1"/>
    <col min="6912" max="6912" width="17.28515625" customWidth="1"/>
    <col min="6914" max="6914" width="21.5703125" customWidth="1"/>
    <col min="7165" max="7165" width="7.28515625" customWidth="1"/>
    <col min="7166" max="7166" width="55.28515625" customWidth="1"/>
    <col min="7167" max="7167" width="21.28515625" customWidth="1"/>
    <col min="7168" max="7168" width="17.28515625" customWidth="1"/>
    <col min="7170" max="7170" width="21.5703125" customWidth="1"/>
    <col min="7421" max="7421" width="7.28515625" customWidth="1"/>
    <col min="7422" max="7422" width="55.28515625" customWidth="1"/>
    <col min="7423" max="7423" width="21.28515625" customWidth="1"/>
    <col min="7424" max="7424" width="17.28515625" customWidth="1"/>
    <col min="7426" max="7426" width="21.5703125" customWidth="1"/>
    <col min="7677" max="7677" width="7.28515625" customWidth="1"/>
    <col min="7678" max="7678" width="55.28515625" customWidth="1"/>
    <col min="7679" max="7679" width="21.28515625" customWidth="1"/>
    <col min="7680" max="7680" width="17.28515625" customWidth="1"/>
    <col min="7682" max="7682" width="21.5703125" customWidth="1"/>
    <col min="7933" max="7933" width="7.28515625" customWidth="1"/>
    <col min="7934" max="7934" width="55.28515625" customWidth="1"/>
    <col min="7935" max="7935" width="21.28515625" customWidth="1"/>
    <col min="7936" max="7936" width="17.28515625" customWidth="1"/>
    <col min="7938" max="7938" width="21.5703125" customWidth="1"/>
    <col min="8189" max="8189" width="7.28515625" customWidth="1"/>
    <col min="8190" max="8190" width="55.28515625" customWidth="1"/>
    <col min="8191" max="8191" width="21.28515625" customWidth="1"/>
    <col min="8192" max="8192" width="17.28515625" customWidth="1"/>
    <col min="8194" max="8194" width="21.5703125" customWidth="1"/>
    <col min="8445" max="8445" width="7.28515625" customWidth="1"/>
    <col min="8446" max="8446" width="55.28515625" customWidth="1"/>
    <col min="8447" max="8447" width="21.28515625" customWidth="1"/>
    <col min="8448" max="8448" width="17.28515625" customWidth="1"/>
    <col min="8450" max="8450" width="21.5703125" customWidth="1"/>
    <col min="8701" max="8701" width="7.28515625" customWidth="1"/>
    <col min="8702" max="8702" width="55.28515625" customWidth="1"/>
    <col min="8703" max="8703" width="21.28515625" customWidth="1"/>
    <col min="8704" max="8704" width="17.28515625" customWidth="1"/>
    <col min="8706" max="8706" width="21.5703125" customWidth="1"/>
    <col min="8957" max="8957" width="7.28515625" customWidth="1"/>
    <col min="8958" max="8958" width="55.28515625" customWidth="1"/>
    <col min="8959" max="8959" width="21.28515625" customWidth="1"/>
    <col min="8960" max="8960" width="17.28515625" customWidth="1"/>
    <col min="8962" max="8962" width="21.5703125" customWidth="1"/>
    <col min="9213" max="9213" width="7.28515625" customWidth="1"/>
    <col min="9214" max="9214" width="55.28515625" customWidth="1"/>
    <col min="9215" max="9215" width="21.28515625" customWidth="1"/>
    <col min="9216" max="9216" width="17.28515625" customWidth="1"/>
    <col min="9218" max="9218" width="21.5703125" customWidth="1"/>
    <col min="9469" max="9469" width="7.28515625" customWidth="1"/>
    <col min="9470" max="9470" width="55.28515625" customWidth="1"/>
    <col min="9471" max="9471" width="21.28515625" customWidth="1"/>
    <col min="9472" max="9472" width="17.28515625" customWidth="1"/>
    <col min="9474" max="9474" width="21.5703125" customWidth="1"/>
    <col min="9725" max="9725" width="7.28515625" customWidth="1"/>
    <col min="9726" max="9726" width="55.28515625" customWidth="1"/>
    <col min="9727" max="9727" width="21.28515625" customWidth="1"/>
    <col min="9728" max="9728" width="17.28515625" customWidth="1"/>
    <col min="9730" max="9730" width="21.5703125" customWidth="1"/>
    <col min="9981" max="9981" width="7.28515625" customWidth="1"/>
    <col min="9982" max="9982" width="55.28515625" customWidth="1"/>
    <col min="9983" max="9983" width="21.28515625" customWidth="1"/>
    <col min="9984" max="9984" width="17.28515625" customWidth="1"/>
    <col min="9986" max="9986" width="21.5703125" customWidth="1"/>
    <col min="10237" max="10237" width="7.28515625" customWidth="1"/>
    <col min="10238" max="10238" width="55.28515625" customWidth="1"/>
    <col min="10239" max="10239" width="21.28515625" customWidth="1"/>
    <col min="10240" max="10240" width="17.28515625" customWidth="1"/>
    <col min="10242" max="10242" width="21.5703125" customWidth="1"/>
    <col min="10493" max="10493" width="7.28515625" customWidth="1"/>
    <col min="10494" max="10494" width="55.28515625" customWidth="1"/>
    <col min="10495" max="10495" width="21.28515625" customWidth="1"/>
    <col min="10496" max="10496" width="17.28515625" customWidth="1"/>
    <col min="10498" max="10498" width="21.5703125" customWidth="1"/>
    <col min="10749" max="10749" width="7.28515625" customWidth="1"/>
    <col min="10750" max="10750" width="55.28515625" customWidth="1"/>
    <col min="10751" max="10751" width="21.28515625" customWidth="1"/>
    <col min="10752" max="10752" width="17.28515625" customWidth="1"/>
    <col min="10754" max="10754" width="21.5703125" customWidth="1"/>
    <col min="11005" max="11005" width="7.28515625" customWidth="1"/>
    <col min="11006" max="11006" width="55.28515625" customWidth="1"/>
    <col min="11007" max="11007" width="21.28515625" customWidth="1"/>
    <col min="11008" max="11008" width="17.28515625" customWidth="1"/>
    <col min="11010" max="11010" width="21.5703125" customWidth="1"/>
    <col min="11261" max="11261" width="7.28515625" customWidth="1"/>
    <col min="11262" max="11262" width="55.28515625" customWidth="1"/>
    <col min="11263" max="11263" width="21.28515625" customWidth="1"/>
    <col min="11264" max="11264" width="17.28515625" customWidth="1"/>
    <col min="11266" max="11266" width="21.5703125" customWidth="1"/>
    <col min="11517" max="11517" width="7.28515625" customWidth="1"/>
    <col min="11518" max="11518" width="55.28515625" customWidth="1"/>
    <col min="11519" max="11519" width="21.28515625" customWidth="1"/>
    <col min="11520" max="11520" width="17.28515625" customWidth="1"/>
    <col min="11522" max="11522" width="21.5703125" customWidth="1"/>
    <col min="11773" max="11773" width="7.28515625" customWidth="1"/>
    <col min="11774" max="11774" width="55.28515625" customWidth="1"/>
    <col min="11775" max="11775" width="21.28515625" customWidth="1"/>
    <col min="11776" max="11776" width="17.28515625" customWidth="1"/>
    <col min="11778" max="11778" width="21.5703125" customWidth="1"/>
    <col min="12029" max="12029" width="7.28515625" customWidth="1"/>
    <col min="12030" max="12030" width="55.28515625" customWidth="1"/>
    <col min="12031" max="12031" width="21.28515625" customWidth="1"/>
    <col min="12032" max="12032" width="17.28515625" customWidth="1"/>
    <col min="12034" max="12034" width="21.5703125" customWidth="1"/>
    <col min="12285" max="12285" width="7.28515625" customWidth="1"/>
    <col min="12286" max="12286" width="55.28515625" customWidth="1"/>
    <col min="12287" max="12287" width="21.28515625" customWidth="1"/>
    <col min="12288" max="12288" width="17.28515625" customWidth="1"/>
    <col min="12290" max="12290" width="21.5703125" customWidth="1"/>
    <col min="12541" max="12541" width="7.28515625" customWidth="1"/>
    <col min="12542" max="12542" width="55.28515625" customWidth="1"/>
    <col min="12543" max="12543" width="21.28515625" customWidth="1"/>
    <col min="12544" max="12544" width="17.28515625" customWidth="1"/>
    <col min="12546" max="12546" width="21.5703125" customWidth="1"/>
    <col min="12797" max="12797" width="7.28515625" customWidth="1"/>
    <col min="12798" max="12798" width="55.28515625" customWidth="1"/>
    <col min="12799" max="12799" width="21.28515625" customWidth="1"/>
    <col min="12800" max="12800" width="17.28515625" customWidth="1"/>
    <col min="12802" max="12802" width="21.5703125" customWidth="1"/>
    <col min="13053" max="13053" width="7.28515625" customWidth="1"/>
    <col min="13054" max="13054" width="55.28515625" customWidth="1"/>
    <col min="13055" max="13055" width="21.28515625" customWidth="1"/>
    <col min="13056" max="13056" width="17.28515625" customWidth="1"/>
    <col min="13058" max="13058" width="21.5703125" customWidth="1"/>
    <col min="13309" max="13309" width="7.28515625" customWidth="1"/>
    <col min="13310" max="13310" width="55.28515625" customWidth="1"/>
    <col min="13311" max="13311" width="21.28515625" customWidth="1"/>
    <col min="13312" max="13312" width="17.28515625" customWidth="1"/>
    <col min="13314" max="13314" width="21.5703125" customWidth="1"/>
    <col min="13565" max="13565" width="7.28515625" customWidth="1"/>
    <col min="13566" max="13566" width="55.28515625" customWidth="1"/>
    <col min="13567" max="13567" width="21.28515625" customWidth="1"/>
    <col min="13568" max="13568" width="17.28515625" customWidth="1"/>
    <col min="13570" max="13570" width="21.5703125" customWidth="1"/>
    <col min="13821" max="13821" width="7.28515625" customWidth="1"/>
    <col min="13822" max="13822" width="55.28515625" customWidth="1"/>
    <col min="13823" max="13823" width="21.28515625" customWidth="1"/>
    <col min="13824" max="13824" width="17.28515625" customWidth="1"/>
    <col min="13826" max="13826" width="21.5703125" customWidth="1"/>
    <col min="14077" max="14077" width="7.28515625" customWidth="1"/>
    <col min="14078" max="14078" width="55.28515625" customWidth="1"/>
    <col min="14079" max="14079" width="21.28515625" customWidth="1"/>
    <col min="14080" max="14080" width="17.28515625" customWidth="1"/>
    <col min="14082" max="14082" width="21.5703125" customWidth="1"/>
    <col min="14333" max="14333" width="7.28515625" customWidth="1"/>
    <col min="14334" max="14334" width="55.28515625" customWidth="1"/>
    <col min="14335" max="14335" width="21.28515625" customWidth="1"/>
    <col min="14336" max="14336" width="17.28515625" customWidth="1"/>
    <col min="14338" max="14338" width="21.5703125" customWidth="1"/>
    <col min="14589" max="14589" width="7.28515625" customWidth="1"/>
    <col min="14590" max="14590" width="55.28515625" customWidth="1"/>
    <col min="14591" max="14591" width="21.28515625" customWidth="1"/>
    <col min="14592" max="14592" width="17.28515625" customWidth="1"/>
    <col min="14594" max="14594" width="21.5703125" customWidth="1"/>
    <col min="14845" max="14845" width="7.28515625" customWidth="1"/>
    <col min="14846" max="14846" width="55.28515625" customWidth="1"/>
    <col min="14847" max="14847" width="21.28515625" customWidth="1"/>
    <col min="14848" max="14848" width="17.28515625" customWidth="1"/>
    <col min="14850" max="14850" width="21.5703125" customWidth="1"/>
    <col min="15101" max="15101" width="7.28515625" customWidth="1"/>
    <col min="15102" max="15102" width="55.28515625" customWidth="1"/>
    <col min="15103" max="15103" width="21.28515625" customWidth="1"/>
    <col min="15104" max="15104" width="17.28515625" customWidth="1"/>
    <col min="15106" max="15106" width="21.5703125" customWidth="1"/>
    <col min="15357" max="15357" width="7.28515625" customWidth="1"/>
    <col min="15358" max="15358" width="55.28515625" customWidth="1"/>
    <col min="15359" max="15359" width="21.28515625" customWidth="1"/>
    <col min="15360" max="15360" width="17.28515625" customWidth="1"/>
    <col min="15362" max="15362" width="21.5703125" customWidth="1"/>
    <col min="15613" max="15613" width="7.28515625" customWidth="1"/>
    <col min="15614" max="15614" width="55.28515625" customWidth="1"/>
    <col min="15615" max="15615" width="21.28515625" customWidth="1"/>
    <col min="15616" max="15616" width="17.28515625" customWidth="1"/>
    <col min="15618" max="15618" width="21.5703125" customWidth="1"/>
    <col min="15869" max="15869" width="7.28515625" customWidth="1"/>
    <col min="15870" max="15870" width="55.28515625" customWidth="1"/>
    <col min="15871" max="15871" width="21.28515625" customWidth="1"/>
    <col min="15872" max="15872" width="17.28515625" customWidth="1"/>
    <col min="15874" max="15874" width="21.5703125" customWidth="1"/>
    <col min="16125" max="16125" width="7.28515625" customWidth="1"/>
    <col min="16126" max="16126" width="55.28515625" customWidth="1"/>
    <col min="16127" max="16127" width="21.28515625" customWidth="1"/>
    <col min="16128" max="16128" width="17.28515625" customWidth="1"/>
    <col min="16130" max="16130" width="21.5703125" customWidth="1"/>
  </cols>
  <sheetData>
    <row r="1" spans="1:4" ht="0.75" customHeight="1" x14ac:dyDescent="0.25">
      <c r="C1" s="1"/>
      <c r="D1" s="1"/>
    </row>
    <row r="2" spans="1:4" ht="18.75" x14ac:dyDescent="0.3">
      <c r="A2" s="3"/>
      <c r="B2" s="3"/>
      <c r="C2" s="27"/>
      <c r="D2" s="27" t="s">
        <v>0</v>
      </c>
    </row>
    <row r="3" spans="1:4" ht="18.75" x14ac:dyDescent="0.3">
      <c r="A3" s="41" t="s">
        <v>1</v>
      </c>
      <c r="B3" s="41"/>
      <c r="C3" s="41"/>
      <c r="D3" s="41"/>
    </row>
    <row r="4" spans="1:4" ht="18.75" x14ac:dyDescent="0.3">
      <c r="A4" s="10"/>
      <c r="B4" s="41" t="s">
        <v>2</v>
      </c>
      <c r="C4" s="41"/>
      <c r="D4" s="41"/>
    </row>
    <row r="5" spans="1:4" ht="18.75" x14ac:dyDescent="0.3">
      <c r="A5" s="3"/>
      <c r="B5" s="3"/>
      <c r="C5" s="55" t="s">
        <v>650</v>
      </c>
      <c r="D5" s="55"/>
    </row>
    <row r="6" spans="1:4" ht="15.75" x14ac:dyDescent="0.25">
      <c r="A6" s="2"/>
      <c r="B6" s="2"/>
      <c r="C6" s="2"/>
      <c r="D6" s="2"/>
    </row>
    <row r="7" spans="1:4" ht="18.75" x14ac:dyDescent="0.3">
      <c r="A7" s="42" t="s">
        <v>319</v>
      </c>
      <c r="B7" s="42"/>
      <c r="C7" s="42"/>
      <c r="D7" s="42"/>
    </row>
    <row r="8" spans="1:4" ht="24.75" customHeight="1" x14ac:dyDescent="0.25">
      <c r="A8" s="43" t="s">
        <v>318</v>
      </c>
      <c r="B8" s="43"/>
      <c r="C8" s="43"/>
      <c r="D8" s="43"/>
    </row>
    <row r="9" spans="1:4" ht="24.75" customHeight="1" x14ac:dyDescent="0.25">
      <c r="A9" s="53" t="s">
        <v>658</v>
      </c>
      <c r="B9" s="53"/>
      <c r="C9" s="53"/>
      <c r="D9" s="53"/>
    </row>
    <row r="10" spans="1:4" ht="18.75" x14ac:dyDescent="0.3">
      <c r="A10" s="44"/>
      <c r="B10" s="44"/>
      <c r="C10" s="44"/>
      <c r="D10" s="44"/>
    </row>
    <row r="11" spans="1:4" ht="31.5" customHeight="1" x14ac:dyDescent="0.25">
      <c r="A11" s="48" t="s">
        <v>3</v>
      </c>
      <c r="B11" s="48" t="s">
        <v>4</v>
      </c>
      <c r="C11" s="48" t="s">
        <v>5</v>
      </c>
      <c r="D11" s="48" t="s">
        <v>506</v>
      </c>
    </row>
    <row r="12" spans="1:4" ht="15.75" customHeight="1" x14ac:dyDescent="0.25">
      <c r="A12" s="49"/>
      <c r="B12" s="49"/>
      <c r="C12" s="49"/>
      <c r="D12" s="49"/>
    </row>
    <row r="13" spans="1:4" ht="31.5" x14ac:dyDescent="0.25">
      <c r="A13" s="11">
        <v>1</v>
      </c>
      <c r="B13" s="12" t="s">
        <v>6</v>
      </c>
      <c r="C13" s="30" t="s">
        <v>7</v>
      </c>
      <c r="D13" s="17">
        <f>ROUND([2]прейскур!E14,2)*1.2</f>
        <v>4.1639999999999997</v>
      </c>
    </row>
    <row r="14" spans="1:4" ht="31.5" x14ac:dyDescent="0.25">
      <c r="A14" s="11">
        <v>2</v>
      </c>
      <c r="B14" s="4" t="s">
        <v>8</v>
      </c>
      <c r="C14" s="30" t="s">
        <v>7</v>
      </c>
      <c r="D14" s="17">
        <f>ROUND([2]прейскур!E15,2)*1.2</f>
        <v>4.4880000000000004</v>
      </c>
    </row>
    <row r="15" spans="1:4" ht="31.5" x14ac:dyDescent="0.25">
      <c r="A15" s="11">
        <v>3</v>
      </c>
      <c r="B15" s="4" t="s">
        <v>9</v>
      </c>
      <c r="C15" s="30" t="s">
        <v>7</v>
      </c>
      <c r="D15" s="17">
        <f>ROUND([2]прейскур!E16,2)*1.2</f>
        <v>4.8119999999999994</v>
      </c>
    </row>
    <row r="16" spans="1:4" ht="31.5" x14ac:dyDescent="0.25">
      <c r="A16" s="11">
        <v>4</v>
      </c>
      <c r="B16" s="12" t="s">
        <v>10</v>
      </c>
      <c r="C16" s="30" t="s">
        <v>7</v>
      </c>
      <c r="D16" s="17">
        <f>ROUND([2]прейскур!E17,2)*1.2</f>
        <v>5.4479999999999995</v>
      </c>
    </row>
    <row r="17" spans="1:4" ht="31.5" x14ac:dyDescent="0.25">
      <c r="A17" s="11">
        <v>5</v>
      </c>
      <c r="B17" s="12" t="s">
        <v>11</v>
      </c>
      <c r="C17" s="30" t="s">
        <v>7</v>
      </c>
      <c r="D17" s="17">
        <f>ROUND([2]прейскур!E18,2)*1.2</f>
        <v>6.7320000000000002</v>
      </c>
    </row>
    <row r="18" spans="1:4" ht="31.5" x14ac:dyDescent="0.25">
      <c r="A18" s="11">
        <v>6</v>
      </c>
      <c r="B18" s="12" t="s">
        <v>12</v>
      </c>
      <c r="C18" s="30" t="s">
        <v>7</v>
      </c>
      <c r="D18" s="17">
        <f>ROUND([2]прейскур!E19,2)*1.2</f>
        <v>7.3679999999999994</v>
      </c>
    </row>
    <row r="19" spans="1:4" ht="31.5" x14ac:dyDescent="0.25">
      <c r="A19" s="11">
        <v>7</v>
      </c>
      <c r="B19" s="12" t="s">
        <v>13</v>
      </c>
      <c r="C19" s="30" t="s">
        <v>7</v>
      </c>
      <c r="D19" s="17">
        <f>ROUND([2]прейскур!E20,2)*1.2</f>
        <v>8.016</v>
      </c>
    </row>
    <row r="20" spans="1:4" ht="31.5" x14ac:dyDescent="0.25">
      <c r="A20" s="11">
        <v>8</v>
      </c>
      <c r="B20" s="12" t="s">
        <v>14</v>
      </c>
      <c r="C20" s="30" t="s">
        <v>7</v>
      </c>
      <c r="D20" s="17">
        <f>ROUND([2]прейскур!E21,2)*1.2</f>
        <v>9.9359999999999982</v>
      </c>
    </row>
    <row r="21" spans="1:4" ht="31.5" x14ac:dyDescent="0.25">
      <c r="A21" s="11">
        <v>9</v>
      </c>
      <c r="B21" s="12" t="s">
        <v>15</v>
      </c>
      <c r="C21" s="30" t="s">
        <v>7</v>
      </c>
      <c r="D21" s="17">
        <f>ROUND([2]прейскур!E22,2)*1.2</f>
        <v>10.26</v>
      </c>
    </row>
    <row r="22" spans="1:4" ht="31.5" x14ac:dyDescent="0.25">
      <c r="A22" s="11">
        <v>10</v>
      </c>
      <c r="B22" s="12" t="s">
        <v>16</v>
      </c>
      <c r="C22" s="30" t="s">
        <v>7</v>
      </c>
      <c r="D22" s="17">
        <f>ROUND([2]прейскур!E23,2)*1.2</f>
        <v>11.219999999999999</v>
      </c>
    </row>
    <row r="23" spans="1:4" ht="31.5" x14ac:dyDescent="0.25">
      <c r="A23" s="11">
        <v>11</v>
      </c>
      <c r="B23" s="12" t="s">
        <v>17</v>
      </c>
      <c r="C23" s="30" t="s">
        <v>7</v>
      </c>
      <c r="D23" s="17">
        <f>ROUND([2]прейскур!E24,2)*1.2</f>
        <v>12.18</v>
      </c>
    </row>
    <row r="24" spans="1:4" ht="31.5" x14ac:dyDescent="0.25">
      <c r="A24" s="11">
        <v>12</v>
      </c>
      <c r="B24" s="12" t="s">
        <v>18</v>
      </c>
      <c r="C24" s="30" t="s">
        <v>7</v>
      </c>
      <c r="D24" s="17">
        <f>ROUND([2]прейскур!E25,2)*1.2</f>
        <v>12.815999999999999</v>
      </c>
    </row>
    <row r="25" spans="1:4" ht="31.5" x14ac:dyDescent="0.25">
      <c r="A25" s="11">
        <v>13</v>
      </c>
      <c r="B25" s="12" t="s">
        <v>19</v>
      </c>
      <c r="C25" s="30" t="s">
        <v>7</v>
      </c>
      <c r="D25" s="17">
        <f>ROUND([2]прейскур!E26,2)*1.2</f>
        <v>16.343999999999998</v>
      </c>
    </row>
    <row r="26" spans="1:4" ht="31.5" x14ac:dyDescent="0.25">
      <c r="A26" s="11">
        <v>14</v>
      </c>
      <c r="B26" s="12" t="s">
        <v>20</v>
      </c>
      <c r="C26" s="30" t="s">
        <v>7</v>
      </c>
      <c r="D26" s="17">
        <f>ROUND([2]прейскур!E27,2)*1.2</f>
        <v>18.588000000000001</v>
      </c>
    </row>
    <row r="27" spans="1:4" ht="15.75" x14ac:dyDescent="0.25">
      <c r="A27" s="11">
        <v>15</v>
      </c>
      <c r="B27" s="12" t="s">
        <v>22</v>
      </c>
      <c r="C27" s="35" t="s">
        <v>314</v>
      </c>
      <c r="D27" s="17">
        <f>ROUND([2]прейскур!E28,2)*1.2</f>
        <v>209.364</v>
      </c>
    </row>
    <row r="28" spans="1:4" ht="15.75" x14ac:dyDescent="0.25">
      <c r="A28" s="11">
        <v>16</v>
      </c>
      <c r="B28" s="4" t="s">
        <v>23</v>
      </c>
      <c r="C28" s="36"/>
      <c r="D28" s="17">
        <f>ROUND([2]прейскур!E29,2)*1.2</f>
        <v>241.79999999999998</v>
      </c>
    </row>
    <row r="29" spans="1:4" ht="15.75" x14ac:dyDescent="0.25">
      <c r="A29" s="11">
        <v>17</v>
      </c>
      <c r="B29" s="4" t="s">
        <v>24</v>
      </c>
      <c r="C29" s="36"/>
      <c r="D29" s="17">
        <f>ROUND([2]прейскур!E30,2)*1.2</f>
        <v>268.33199999999999</v>
      </c>
    </row>
    <row r="30" spans="1:4" ht="15.75" x14ac:dyDescent="0.25">
      <c r="A30" s="11">
        <v>18</v>
      </c>
      <c r="B30" s="13" t="s">
        <v>25</v>
      </c>
      <c r="C30" s="36"/>
      <c r="D30" s="17">
        <f>ROUND([2]прейскур!E31,2)*1.2</f>
        <v>330.25199999999995</v>
      </c>
    </row>
    <row r="31" spans="1:4" ht="15.75" x14ac:dyDescent="0.25">
      <c r="A31" s="11">
        <v>19</v>
      </c>
      <c r="B31" s="13" t="s">
        <v>26</v>
      </c>
      <c r="C31" s="36"/>
      <c r="D31" s="17">
        <f>ROUND([2]прейскур!E32,2)*1.2</f>
        <v>392.18399999999997</v>
      </c>
    </row>
    <row r="32" spans="1:4" ht="15.75" x14ac:dyDescent="0.25">
      <c r="A32" s="11">
        <v>20</v>
      </c>
      <c r="B32" s="13" t="s">
        <v>27</v>
      </c>
      <c r="C32" s="36"/>
      <c r="D32" s="17">
        <f>ROUND([2]прейскур!E33,2)*1.2</f>
        <v>554.35199999999998</v>
      </c>
    </row>
    <row r="33" spans="1:4" ht="15.75" x14ac:dyDescent="0.25">
      <c r="A33" s="11">
        <v>21</v>
      </c>
      <c r="B33" s="13" t="s">
        <v>28</v>
      </c>
      <c r="C33" s="37"/>
      <c r="D33" s="17">
        <f>ROUND([2]прейскур!E34,2)*1.2</f>
        <v>731.28</v>
      </c>
    </row>
    <row r="34" spans="1:4" ht="15.75" x14ac:dyDescent="0.25">
      <c r="A34" s="11">
        <v>22</v>
      </c>
      <c r="B34" s="13" t="s">
        <v>29</v>
      </c>
      <c r="C34" s="30" t="s">
        <v>7</v>
      </c>
      <c r="D34" s="17">
        <f>ROUND([2]прейскур!E35,2)*1.2</f>
        <v>11.304</v>
      </c>
    </row>
    <row r="35" spans="1:4" ht="15.75" x14ac:dyDescent="0.25">
      <c r="A35" s="11">
        <v>23</v>
      </c>
      <c r="B35" s="13" t="s">
        <v>30</v>
      </c>
      <c r="C35" s="30" t="s">
        <v>7</v>
      </c>
      <c r="D35" s="17">
        <f>ROUND([2]прейскур!E36,2)*1.2</f>
        <v>15.18</v>
      </c>
    </row>
    <row r="36" spans="1:4" ht="31.5" x14ac:dyDescent="0.25">
      <c r="A36" s="11">
        <v>24</v>
      </c>
      <c r="B36" s="13" t="s">
        <v>31</v>
      </c>
      <c r="C36" s="30" t="s">
        <v>314</v>
      </c>
      <c r="D36" s="17">
        <f>ROUND([2]прейскур!E37,2)*1.2</f>
        <v>157.464</v>
      </c>
    </row>
    <row r="37" spans="1:4" ht="31.5" x14ac:dyDescent="0.25">
      <c r="A37" s="11">
        <v>25</v>
      </c>
      <c r="B37" s="13" t="s">
        <v>32</v>
      </c>
      <c r="C37" s="38" t="s">
        <v>314</v>
      </c>
      <c r="D37" s="17">
        <f>ROUND([2]прейскур!E38,2)*1.2</f>
        <v>159.816</v>
      </c>
    </row>
    <row r="38" spans="1:4" ht="31.5" x14ac:dyDescent="0.25">
      <c r="A38" s="11">
        <v>26</v>
      </c>
      <c r="B38" s="13" t="s">
        <v>33</v>
      </c>
      <c r="C38" s="38"/>
      <c r="D38" s="17">
        <f>ROUND([2]прейскур!E39,2)*1.2</f>
        <v>215.256</v>
      </c>
    </row>
    <row r="39" spans="1:4" ht="31.5" x14ac:dyDescent="0.25">
      <c r="A39" s="11">
        <v>27</v>
      </c>
      <c r="B39" s="13" t="s">
        <v>34</v>
      </c>
      <c r="C39" s="38"/>
      <c r="D39" s="17">
        <f>ROUND([2]прейскур!E40,2)*1.2</f>
        <v>244.73999999999998</v>
      </c>
    </row>
    <row r="40" spans="1:4" ht="31.5" x14ac:dyDescent="0.25">
      <c r="A40" s="11">
        <v>28</v>
      </c>
      <c r="B40" s="13" t="s">
        <v>35</v>
      </c>
      <c r="C40" s="38" t="s">
        <v>314</v>
      </c>
      <c r="D40" s="17">
        <f>ROUND([2]прейскур!E41,2)*1.2</f>
        <v>315.51600000000002</v>
      </c>
    </row>
    <row r="41" spans="1:4" ht="31.5" x14ac:dyDescent="0.25">
      <c r="A41" s="11">
        <v>29</v>
      </c>
      <c r="B41" s="13" t="s">
        <v>36</v>
      </c>
      <c r="C41" s="38"/>
      <c r="D41" s="17">
        <f>ROUND([2]прейскур!E42,2)*1.2</f>
        <v>436.404</v>
      </c>
    </row>
    <row r="42" spans="1:4" ht="31.5" x14ac:dyDescent="0.25">
      <c r="A42" s="11">
        <v>30</v>
      </c>
      <c r="B42" s="13" t="s">
        <v>37</v>
      </c>
      <c r="C42" s="38"/>
      <c r="D42" s="17">
        <f>ROUND([2]прейскур!E43,2)*1.2</f>
        <v>524.86799999999994</v>
      </c>
    </row>
    <row r="43" spans="1:4" ht="15.75" x14ac:dyDescent="0.25">
      <c r="A43" s="11">
        <v>31</v>
      </c>
      <c r="B43" s="14" t="s">
        <v>39</v>
      </c>
      <c r="C43" s="45" t="s">
        <v>38</v>
      </c>
      <c r="D43" s="17">
        <f>ROUND([2]прейскур!E44,2)*1.2</f>
        <v>12.972</v>
      </c>
    </row>
    <row r="44" spans="1:4" ht="15.75" x14ac:dyDescent="0.25">
      <c r="A44" s="11">
        <v>32</v>
      </c>
      <c r="B44" s="14" t="s">
        <v>40</v>
      </c>
      <c r="C44" s="46"/>
      <c r="D44" s="17">
        <f>ROUND([2]прейскур!E45,2)*1.2</f>
        <v>14.447999999999999</v>
      </c>
    </row>
    <row r="45" spans="1:4" ht="31.5" x14ac:dyDescent="0.25">
      <c r="A45" s="11">
        <v>33</v>
      </c>
      <c r="B45" s="14" t="s">
        <v>41</v>
      </c>
      <c r="C45" s="46"/>
      <c r="D45" s="17">
        <f>ROUND([2]прейскур!E46,2)*1.2</f>
        <v>15.623999999999999</v>
      </c>
    </row>
    <row r="46" spans="1:4" ht="31.5" x14ac:dyDescent="0.25">
      <c r="A46" s="11">
        <v>34</v>
      </c>
      <c r="B46" s="14" t="s">
        <v>321</v>
      </c>
      <c r="C46" s="46"/>
      <c r="D46" s="17">
        <f>ROUND([2]прейскур!E47,2)*1.2</f>
        <v>25.512</v>
      </c>
    </row>
    <row r="47" spans="1:4" ht="31.5" x14ac:dyDescent="0.25">
      <c r="A47" s="11">
        <v>35</v>
      </c>
      <c r="B47" s="14" t="s">
        <v>322</v>
      </c>
      <c r="C47" s="46"/>
      <c r="D47" s="17">
        <f>ROUND([2]прейскур!E48,2)*1.2</f>
        <v>38.231999999999999</v>
      </c>
    </row>
    <row r="48" spans="1:4" ht="31.5" x14ac:dyDescent="0.25">
      <c r="A48" s="11">
        <v>36</v>
      </c>
      <c r="B48" s="14" t="s">
        <v>323</v>
      </c>
      <c r="C48" s="46"/>
      <c r="D48" s="17">
        <f>ROUND([2]прейскур!E49,2)*1.2</f>
        <v>39.552</v>
      </c>
    </row>
    <row r="49" spans="1:4" ht="31.5" x14ac:dyDescent="0.25">
      <c r="A49" s="11">
        <v>37</v>
      </c>
      <c r="B49" s="14" t="s">
        <v>324</v>
      </c>
      <c r="C49" s="47"/>
      <c r="D49" s="17">
        <f>ROUND([2]прейскур!E50,2)*1.2</f>
        <v>40.884</v>
      </c>
    </row>
    <row r="50" spans="1:4" ht="31.5" x14ac:dyDescent="0.25">
      <c r="A50" s="11">
        <v>38</v>
      </c>
      <c r="B50" s="13" t="s">
        <v>43</v>
      </c>
      <c r="C50" s="30" t="s">
        <v>42</v>
      </c>
      <c r="D50" s="17">
        <f>ROUND([2]прейскур!E57,2)*1.2</f>
        <v>49.667999999999999</v>
      </c>
    </row>
    <row r="51" spans="1:4" ht="31.5" x14ac:dyDescent="0.25">
      <c r="A51" s="11">
        <v>39</v>
      </c>
      <c r="B51" s="13" t="s">
        <v>44</v>
      </c>
      <c r="C51" s="30" t="s">
        <v>42</v>
      </c>
      <c r="D51" s="17">
        <f>ROUND([2]прейскур!E58,2)*1.2</f>
        <v>56.711999999999996</v>
      </c>
    </row>
    <row r="52" spans="1:4" ht="31.5" x14ac:dyDescent="0.25">
      <c r="A52" s="11">
        <v>40</v>
      </c>
      <c r="B52" s="13" t="s">
        <v>45</v>
      </c>
      <c r="C52" s="30" t="s">
        <v>42</v>
      </c>
      <c r="D52" s="17">
        <f>ROUND([2]прейскур!E59,2)*1.2</f>
        <v>66.335999999999999</v>
      </c>
    </row>
    <row r="53" spans="1:4" ht="15.75" x14ac:dyDescent="0.25">
      <c r="A53" s="11">
        <v>41</v>
      </c>
      <c r="B53" s="13" t="s">
        <v>46</v>
      </c>
      <c r="C53" s="30" t="s">
        <v>42</v>
      </c>
      <c r="D53" s="17">
        <f>ROUND([2]прейскур!E60,2)*1.2</f>
        <v>2.6999999999999997</v>
      </c>
    </row>
    <row r="54" spans="1:4" ht="15.75" x14ac:dyDescent="0.25">
      <c r="A54" s="11">
        <v>42</v>
      </c>
      <c r="B54" s="13" t="s">
        <v>47</v>
      </c>
      <c r="C54" s="30" t="s">
        <v>42</v>
      </c>
      <c r="D54" s="17">
        <f>ROUND([2]прейскур!E61,2)*1.2</f>
        <v>2.8079999999999998</v>
      </c>
    </row>
    <row r="55" spans="1:4" ht="15.75" x14ac:dyDescent="0.25">
      <c r="A55" s="11">
        <v>43</v>
      </c>
      <c r="B55" s="13" t="s">
        <v>48</v>
      </c>
      <c r="C55" s="30" t="s">
        <v>42</v>
      </c>
      <c r="D55" s="17">
        <f>ROUND([2]прейскур!E62,2)*1.2</f>
        <v>3.0599999999999996</v>
      </c>
    </row>
    <row r="56" spans="1:4" ht="31.5" x14ac:dyDescent="0.25">
      <c r="A56" s="11">
        <v>44</v>
      </c>
      <c r="B56" s="13" t="s">
        <v>49</v>
      </c>
      <c r="C56" s="30" t="s">
        <v>50</v>
      </c>
      <c r="D56" s="17">
        <f>ROUND([2]прейскур!E63,2)*1.2</f>
        <v>23.58</v>
      </c>
    </row>
    <row r="57" spans="1:4" ht="31.5" x14ac:dyDescent="0.25">
      <c r="A57" s="11">
        <v>45</v>
      </c>
      <c r="B57" s="13" t="s">
        <v>51</v>
      </c>
      <c r="C57" s="30" t="s">
        <v>50</v>
      </c>
      <c r="D57" s="17">
        <f>ROUND([2]прейскур!E64,2)*1.2</f>
        <v>35.531999999999996</v>
      </c>
    </row>
    <row r="58" spans="1:4" ht="31.5" x14ac:dyDescent="0.25">
      <c r="A58" s="11">
        <v>46</v>
      </c>
      <c r="B58" s="13" t="s">
        <v>52</v>
      </c>
      <c r="C58" s="30" t="s">
        <v>50</v>
      </c>
      <c r="D58" s="17">
        <f>ROUND([2]прейскур!E65,2)*1.2</f>
        <v>45.216000000000001</v>
      </c>
    </row>
    <row r="59" spans="1:4" ht="31.5" x14ac:dyDescent="0.25">
      <c r="A59" s="11">
        <v>47</v>
      </c>
      <c r="B59" s="5" t="s">
        <v>53</v>
      </c>
      <c r="C59" s="6" t="s">
        <v>50</v>
      </c>
      <c r="D59" s="17">
        <f>ROUND([2]прейскур!E66,2)*1.2</f>
        <v>128.82</v>
      </c>
    </row>
    <row r="60" spans="1:4" ht="31.5" x14ac:dyDescent="0.25">
      <c r="A60" s="11">
        <v>48</v>
      </c>
      <c r="B60" s="5" t="s">
        <v>54</v>
      </c>
      <c r="C60" s="6" t="s">
        <v>50</v>
      </c>
      <c r="D60" s="17">
        <f>ROUND([2]прейскур!E67,2)*1.2</f>
        <v>171.45599999999999</v>
      </c>
    </row>
    <row r="61" spans="1:4" ht="31.5" x14ac:dyDescent="0.25">
      <c r="A61" s="11">
        <v>49</v>
      </c>
      <c r="B61" s="5" t="s">
        <v>55</v>
      </c>
      <c r="C61" s="6" t="s">
        <v>50</v>
      </c>
      <c r="D61" s="17">
        <f>ROUND([2]прейскур!E68,2)*1.2</f>
        <v>218.72400000000002</v>
      </c>
    </row>
    <row r="62" spans="1:4" ht="31.5" x14ac:dyDescent="0.25">
      <c r="A62" s="11">
        <v>50</v>
      </c>
      <c r="B62" s="5" t="s">
        <v>56</v>
      </c>
      <c r="C62" s="6" t="s">
        <v>50</v>
      </c>
      <c r="D62" s="17">
        <f>ROUND([2]прейскур!E69,2)*1.2</f>
        <v>262.596</v>
      </c>
    </row>
    <row r="63" spans="1:4" ht="31.5" x14ac:dyDescent="0.25">
      <c r="A63" s="11">
        <v>51</v>
      </c>
      <c r="B63" s="5" t="s">
        <v>57</v>
      </c>
      <c r="C63" s="6" t="s">
        <v>50</v>
      </c>
      <c r="D63" s="17">
        <f>ROUND([2]прейскур!E70,2)*1.2</f>
        <v>105.66</v>
      </c>
    </row>
    <row r="64" spans="1:4" ht="31.5" x14ac:dyDescent="0.25">
      <c r="A64" s="11">
        <v>52</v>
      </c>
      <c r="B64" s="5" t="s">
        <v>58</v>
      </c>
      <c r="C64" s="6" t="s">
        <v>50</v>
      </c>
      <c r="D64" s="17">
        <f>ROUND([2]прейскур!E71,2)*1.2</f>
        <v>148.28399999999999</v>
      </c>
    </row>
    <row r="65" spans="1:4" ht="31.5" x14ac:dyDescent="0.25">
      <c r="A65" s="11">
        <v>53</v>
      </c>
      <c r="B65" s="5" t="s">
        <v>59</v>
      </c>
      <c r="C65" s="6" t="s">
        <v>50</v>
      </c>
      <c r="D65" s="17">
        <f>ROUND([2]прейскур!E72,2)*1.2</f>
        <v>195.55199999999999</v>
      </c>
    </row>
    <row r="66" spans="1:4" ht="31.5" x14ac:dyDescent="0.25">
      <c r="A66" s="11">
        <v>54</v>
      </c>
      <c r="B66" s="5" t="s">
        <v>60</v>
      </c>
      <c r="C66" s="6" t="s">
        <v>50</v>
      </c>
      <c r="D66" s="17">
        <f>ROUND([2]прейскур!E73,2)*1.2</f>
        <v>239.42400000000001</v>
      </c>
    </row>
    <row r="67" spans="1:4" ht="31.5" x14ac:dyDescent="0.25">
      <c r="A67" s="11">
        <v>55</v>
      </c>
      <c r="B67" s="13" t="s">
        <v>61</v>
      </c>
      <c r="C67" s="30" t="s">
        <v>50</v>
      </c>
      <c r="D67" s="17">
        <f>ROUND([2]прейскур!E74,2)*1.2</f>
        <v>104.32799999999999</v>
      </c>
    </row>
    <row r="68" spans="1:4" ht="31.5" x14ac:dyDescent="0.25">
      <c r="A68" s="11">
        <v>56</v>
      </c>
      <c r="B68" s="13" t="s">
        <v>62</v>
      </c>
      <c r="C68" s="30" t="s">
        <v>50</v>
      </c>
      <c r="D68" s="17">
        <f>ROUND([2]прейскур!E75,2)*1.2</f>
        <v>105.94800000000001</v>
      </c>
    </row>
    <row r="69" spans="1:4" ht="31.5" x14ac:dyDescent="0.25">
      <c r="A69" s="11">
        <v>57</v>
      </c>
      <c r="B69" s="13" t="s">
        <v>63</v>
      </c>
      <c r="C69" s="30" t="s">
        <v>50</v>
      </c>
      <c r="D69" s="17">
        <f>ROUND([2]прейскур!E76,2)*1.2</f>
        <v>110.14800000000001</v>
      </c>
    </row>
    <row r="70" spans="1:4" ht="31.5" x14ac:dyDescent="0.25">
      <c r="A70" s="11">
        <v>58</v>
      </c>
      <c r="B70" s="13" t="s">
        <v>64</v>
      </c>
      <c r="C70" s="30" t="s">
        <v>50</v>
      </c>
      <c r="D70" s="17">
        <f>ROUND([2]прейскур!E77,2)*1.2</f>
        <v>115.95599999999999</v>
      </c>
    </row>
    <row r="71" spans="1:4" ht="31.5" x14ac:dyDescent="0.25">
      <c r="A71" s="11">
        <v>59</v>
      </c>
      <c r="B71" s="13" t="s">
        <v>65</v>
      </c>
      <c r="C71" s="30" t="s">
        <v>50</v>
      </c>
      <c r="D71" s="17">
        <f>ROUND([2]прейскур!E78,2)*1.2</f>
        <v>121.776</v>
      </c>
    </row>
    <row r="72" spans="1:4" ht="31.5" x14ac:dyDescent="0.25">
      <c r="A72" s="11">
        <v>60</v>
      </c>
      <c r="B72" s="13" t="s">
        <v>66</v>
      </c>
      <c r="C72" s="30" t="s">
        <v>50</v>
      </c>
      <c r="D72" s="17">
        <f>ROUND([2]прейскур!E79,2)*1.2</f>
        <v>127.908</v>
      </c>
    </row>
    <row r="73" spans="1:4" ht="31.5" x14ac:dyDescent="0.25">
      <c r="A73" s="11">
        <v>61</v>
      </c>
      <c r="B73" s="5" t="s">
        <v>67</v>
      </c>
      <c r="C73" s="6" t="s">
        <v>50</v>
      </c>
      <c r="D73" s="17">
        <f>ROUND([2]прейскур!E80,2)*1.2</f>
        <v>426.21600000000001</v>
      </c>
    </row>
    <row r="74" spans="1:4" ht="31.5" x14ac:dyDescent="0.25">
      <c r="A74" s="11">
        <v>62</v>
      </c>
      <c r="B74" s="5" t="s">
        <v>68</v>
      </c>
      <c r="C74" s="6" t="s">
        <v>50</v>
      </c>
      <c r="D74" s="17">
        <f>ROUND([2]прейскур!E81,2)*1.2</f>
        <v>581.77199999999993</v>
      </c>
    </row>
    <row r="75" spans="1:4" ht="31.5" x14ac:dyDescent="0.25">
      <c r="A75" s="11">
        <v>63</v>
      </c>
      <c r="B75" s="5" t="s">
        <v>69</v>
      </c>
      <c r="C75" s="6" t="s">
        <v>50</v>
      </c>
      <c r="D75" s="17">
        <f>ROUND([2]прейскур!E82,2)*1.2</f>
        <v>726.66</v>
      </c>
    </row>
    <row r="76" spans="1:4" ht="31.5" x14ac:dyDescent="0.25">
      <c r="A76" s="11">
        <v>64</v>
      </c>
      <c r="B76" s="5" t="s">
        <v>70</v>
      </c>
      <c r="C76" s="6" t="s">
        <v>50</v>
      </c>
      <c r="D76" s="17">
        <f>ROUND([2]прейскур!E83,2)*1.2</f>
        <v>893.952</v>
      </c>
    </row>
    <row r="77" spans="1:4" ht="31.5" x14ac:dyDescent="0.25">
      <c r="A77" s="11">
        <v>65</v>
      </c>
      <c r="B77" s="13" t="s">
        <v>71</v>
      </c>
      <c r="C77" s="30" t="s">
        <v>50</v>
      </c>
      <c r="D77" s="17">
        <f>ROUND([2]прейскур!E84,2)*1.2</f>
        <v>22.116</v>
      </c>
    </row>
    <row r="78" spans="1:4" ht="31.5" x14ac:dyDescent="0.25">
      <c r="A78" s="11">
        <v>66</v>
      </c>
      <c r="B78" s="13" t="s">
        <v>72</v>
      </c>
      <c r="C78" s="30" t="s">
        <v>50</v>
      </c>
      <c r="D78" s="17">
        <f>ROUND([2]прейскур!E85,2)*1.2</f>
        <v>25.956</v>
      </c>
    </row>
    <row r="79" spans="1:4" ht="31.5" x14ac:dyDescent="0.25">
      <c r="A79" s="11">
        <v>67</v>
      </c>
      <c r="B79" s="13" t="s">
        <v>73</v>
      </c>
      <c r="C79" s="30" t="s">
        <v>50</v>
      </c>
      <c r="D79" s="17">
        <f>ROUND([2]прейскур!E86,2)*1.2</f>
        <v>33.647999999999996</v>
      </c>
    </row>
    <row r="80" spans="1:4" ht="15.75" x14ac:dyDescent="0.25">
      <c r="A80" s="11">
        <v>68</v>
      </c>
      <c r="B80" s="13" t="s">
        <v>75</v>
      </c>
      <c r="C80" s="30" t="s">
        <v>76</v>
      </c>
      <c r="D80" s="17">
        <f>ROUND([2]прейскур!E91,2)*1.2</f>
        <v>1179.48</v>
      </c>
    </row>
    <row r="81" spans="1:4" ht="15.75" x14ac:dyDescent="0.25">
      <c r="A81" s="11">
        <v>69</v>
      </c>
      <c r="B81" s="13" t="s">
        <v>77</v>
      </c>
      <c r="C81" s="30" t="s">
        <v>76</v>
      </c>
      <c r="D81" s="17">
        <f>ROUND([2]прейскур!E92,2)*1.2</f>
        <v>1415.376</v>
      </c>
    </row>
    <row r="82" spans="1:4" ht="15.75" x14ac:dyDescent="0.25">
      <c r="A82" s="11">
        <v>70</v>
      </c>
      <c r="B82" s="13" t="s">
        <v>78</v>
      </c>
      <c r="C82" s="30" t="s">
        <v>76</v>
      </c>
      <c r="D82" s="17">
        <f>ROUND([2]прейскур!E93,2)*1.2</f>
        <v>1680.768</v>
      </c>
    </row>
    <row r="83" spans="1:4" ht="15.75" x14ac:dyDescent="0.25">
      <c r="A83" s="11">
        <v>71</v>
      </c>
      <c r="B83" s="13" t="s">
        <v>79</v>
      </c>
      <c r="C83" s="30" t="s">
        <v>76</v>
      </c>
      <c r="D83" s="17">
        <f>ROUND([2]прейскур!E94,2)*1.2</f>
        <v>589.74</v>
      </c>
    </row>
    <row r="84" spans="1:4" ht="15.75" x14ac:dyDescent="0.25">
      <c r="A84" s="11">
        <v>72</v>
      </c>
      <c r="B84" s="13" t="s">
        <v>80</v>
      </c>
      <c r="C84" s="30" t="s">
        <v>76</v>
      </c>
      <c r="D84" s="17">
        <f>ROUND([2]прейскур!E95,2)*1.2</f>
        <v>707.68799999999999</v>
      </c>
    </row>
    <row r="85" spans="1:4" ht="15.75" x14ac:dyDescent="0.25">
      <c r="A85" s="11">
        <v>73</v>
      </c>
      <c r="B85" s="13" t="s">
        <v>81</v>
      </c>
      <c r="C85" s="30" t="s">
        <v>76</v>
      </c>
      <c r="D85" s="17">
        <f>ROUND([2]прейскур!E96,2)*1.2</f>
        <v>825.63599999999997</v>
      </c>
    </row>
    <row r="86" spans="1:4" ht="15.75" x14ac:dyDescent="0.25">
      <c r="A86" s="11">
        <v>74</v>
      </c>
      <c r="B86" s="13" t="s">
        <v>82</v>
      </c>
      <c r="C86" s="30" t="s">
        <v>83</v>
      </c>
      <c r="D86" s="17">
        <f>ROUND([2]прейскур!E99,2)*1.2</f>
        <v>25.512</v>
      </c>
    </row>
    <row r="87" spans="1:4" ht="15.75" x14ac:dyDescent="0.25">
      <c r="A87" s="11">
        <v>75</v>
      </c>
      <c r="B87" s="13" t="s">
        <v>84</v>
      </c>
      <c r="C87" s="30" t="s">
        <v>83</v>
      </c>
      <c r="D87" s="17">
        <f>ROUND([2]прейскур!E100,2)*1.2</f>
        <v>29.063999999999997</v>
      </c>
    </row>
    <row r="88" spans="1:4" ht="15.75" x14ac:dyDescent="0.25">
      <c r="A88" s="11">
        <v>76</v>
      </c>
      <c r="B88" s="13" t="s">
        <v>85</v>
      </c>
      <c r="C88" s="30" t="s">
        <v>83</v>
      </c>
      <c r="D88" s="17">
        <f>ROUND([2]прейскур!E101,2)*1.2</f>
        <v>34.235999999999997</v>
      </c>
    </row>
    <row r="89" spans="1:4" ht="31.5" x14ac:dyDescent="0.25">
      <c r="A89" s="11">
        <v>77</v>
      </c>
      <c r="B89" s="5" t="s">
        <v>86</v>
      </c>
      <c r="C89" s="39" t="s">
        <v>87</v>
      </c>
      <c r="D89" s="17">
        <f>ROUND([2]прейскур!E102,2)*1.2</f>
        <v>384.52799999999996</v>
      </c>
    </row>
    <row r="90" spans="1:4" ht="31.5" x14ac:dyDescent="0.25">
      <c r="A90" s="11">
        <v>78</v>
      </c>
      <c r="B90" s="13" t="s">
        <v>88</v>
      </c>
      <c r="C90" s="40"/>
      <c r="D90" s="17">
        <f>ROUND([2]прейскур!E103,2)*1.2</f>
        <v>601.78800000000001</v>
      </c>
    </row>
    <row r="91" spans="1:4" ht="15.75" x14ac:dyDescent="0.25">
      <c r="A91" s="11">
        <v>79</v>
      </c>
      <c r="B91" s="13" t="s">
        <v>89</v>
      </c>
      <c r="C91" s="30" t="s">
        <v>90</v>
      </c>
      <c r="D91" s="17">
        <f>ROUND([2]прейскур!E104,2)*1.2</f>
        <v>38.448</v>
      </c>
    </row>
    <row r="92" spans="1:4" ht="15.75" x14ac:dyDescent="0.25">
      <c r="A92" s="11">
        <v>80</v>
      </c>
      <c r="B92" s="14" t="s">
        <v>325</v>
      </c>
      <c r="C92" s="6" t="s">
        <v>91</v>
      </c>
      <c r="D92" s="17">
        <f>ROUND([2]прейскур!E108,2)*1.2</f>
        <v>36.431999999999995</v>
      </c>
    </row>
    <row r="93" spans="1:4" ht="15.75" x14ac:dyDescent="0.25">
      <c r="A93" s="11">
        <v>81</v>
      </c>
      <c r="B93" s="5" t="s">
        <v>92</v>
      </c>
      <c r="C93" s="30" t="s">
        <v>93</v>
      </c>
      <c r="D93" s="17">
        <f>ROUND([2]прейскур!E109,2)*1.2</f>
        <v>18.887999999999998</v>
      </c>
    </row>
    <row r="94" spans="1:4" ht="15.75" x14ac:dyDescent="0.25">
      <c r="A94" s="11">
        <v>82</v>
      </c>
      <c r="B94" s="5" t="s">
        <v>94</v>
      </c>
      <c r="C94" s="30" t="s">
        <v>93</v>
      </c>
      <c r="D94" s="17">
        <f>ROUND([2]прейскур!E110,2)*1.2</f>
        <v>27.023999999999997</v>
      </c>
    </row>
    <row r="95" spans="1:4" ht="31.5" x14ac:dyDescent="0.25">
      <c r="A95" s="11">
        <v>83</v>
      </c>
      <c r="B95" s="5" t="s">
        <v>95</v>
      </c>
      <c r="C95" s="30" t="s">
        <v>96</v>
      </c>
      <c r="D95" s="17">
        <f>ROUND([2]прейскур!E111,2)*1.2</f>
        <v>99.516000000000005</v>
      </c>
    </row>
    <row r="96" spans="1:4" ht="47.25" x14ac:dyDescent="0.25">
      <c r="A96" s="11">
        <v>84</v>
      </c>
      <c r="B96" s="5" t="s">
        <v>97</v>
      </c>
      <c r="C96" s="30" t="s">
        <v>98</v>
      </c>
      <c r="D96" s="17">
        <f>ROUND([2]прейскур!E112,2)*1.2</f>
        <v>202.96799999999999</v>
      </c>
    </row>
    <row r="97" spans="1:4" ht="33.75" customHeight="1" x14ac:dyDescent="0.25">
      <c r="A97" s="15">
        <v>85</v>
      </c>
      <c r="B97" s="50" t="s">
        <v>99</v>
      </c>
      <c r="C97" s="51"/>
      <c r="D97" s="52"/>
    </row>
    <row r="98" spans="1:4" ht="31.5" x14ac:dyDescent="0.25">
      <c r="A98" s="7" t="s">
        <v>454</v>
      </c>
      <c r="B98" s="5" t="s">
        <v>100</v>
      </c>
      <c r="C98" s="6" t="s">
        <v>83</v>
      </c>
      <c r="D98" s="18">
        <f>ROUND([2]прейскур!E114,2)*1.2</f>
        <v>23.663999999999998</v>
      </c>
    </row>
    <row r="99" spans="1:4" ht="31.5" x14ac:dyDescent="0.25">
      <c r="A99" s="7" t="s">
        <v>455</v>
      </c>
      <c r="B99" s="5" t="s">
        <v>101</v>
      </c>
      <c r="C99" s="6" t="s">
        <v>83</v>
      </c>
      <c r="D99" s="18">
        <f>ROUND([2]прейскур!E115,2)*1.2</f>
        <v>27.3</v>
      </c>
    </row>
    <row r="100" spans="1:4" ht="31.5" x14ac:dyDescent="0.25">
      <c r="A100" s="7" t="s">
        <v>456</v>
      </c>
      <c r="B100" s="5" t="s">
        <v>102</v>
      </c>
      <c r="C100" s="6" t="s">
        <v>83</v>
      </c>
      <c r="D100" s="18">
        <f>ROUND([2]прейскур!E116,2)*1.2</f>
        <v>30.036000000000001</v>
      </c>
    </row>
    <row r="101" spans="1:4" ht="31.5" x14ac:dyDescent="0.25">
      <c r="A101" s="7" t="s">
        <v>457</v>
      </c>
      <c r="B101" s="5" t="s">
        <v>103</v>
      </c>
      <c r="C101" s="6" t="s">
        <v>83</v>
      </c>
      <c r="D101" s="18">
        <f>ROUND([2]прейскур!E117,2)*1.2</f>
        <v>27.3</v>
      </c>
    </row>
    <row r="102" spans="1:4" ht="31.5" x14ac:dyDescent="0.25">
      <c r="A102" s="7" t="s">
        <v>458</v>
      </c>
      <c r="B102" s="5" t="s">
        <v>104</v>
      </c>
      <c r="C102" s="6" t="s">
        <v>83</v>
      </c>
      <c r="D102" s="18">
        <f>ROUND([2]прейскур!E118,2)*1.2</f>
        <v>30.335999999999999</v>
      </c>
    </row>
    <row r="103" spans="1:4" ht="31.5" x14ac:dyDescent="0.25">
      <c r="A103" s="7" t="s">
        <v>459</v>
      </c>
      <c r="B103" s="5" t="s">
        <v>105</v>
      </c>
      <c r="C103" s="6" t="s">
        <v>83</v>
      </c>
      <c r="D103" s="18">
        <f>ROUND([2]прейскур!E119,2)*1.2</f>
        <v>33.372</v>
      </c>
    </row>
    <row r="104" spans="1:4" ht="15.75" x14ac:dyDescent="0.25">
      <c r="A104" s="7" t="s">
        <v>460</v>
      </c>
      <c r="B104" s="5" t="s">
        <v>106</v>
      </c>
      <c r="C104" s="6" t="s">
        <v>83</v>
      </c>
      <c r="D104" s="18">
        <f>ROUND([2]прейскур!E120,2)*1.2</f>
        <v>49.752000000000002</v>
      </c>
    </row>
    <row r="105" spans="1:4" ht="15.75" x14ac:dyDescent="0.25">
      <c r="A105" s="7" t="s">
        <v>461</v>
      </c>
      <c r="B105" s="5" t="s">
        <v>107</v>
      </c>
      <c r="C105" s="6" t="s">
        <v>83</v>
      </c>
      <c r="D105" s="18">
        <f>ROUND([2]прейскур!E121,2)*1.2</f>
        <v>54</v>
      </c>
    </row>
    <row r="106" spans="1:4" ht="15.75" x14ac:dyDescent="0.25">
      <c r="A106" s="7" t="s">
        <v>462</v>
      </c>
      <c r="B106" s="5" t="s">
        <v>108</v>
      </c>
      <c r="C106" s="6" t="s">
        <v>83</v>
      </c>
      <c r="D106" s="18">
        <f>ROUND([2]прейскур!E122,2)*1.2</f>
        <v>57.647999999999996</v>
      </c>
    </row>
    <row r="107" spans="1:4" ht="15.75" x14ac:dyDescent="0.25">
      <c r="A107" s="7" t="s">
        <v>463</v>
      </c>
      <c r="B107" s="5" t="s">
        <v>109</v>
      </c>
      <c r="C107" s="6" t="s">
        <v>83</v>
      </c>
      <c r="D107" s="18">
        <f>ROUND([2]прейскур!E123,2)*1.2</f>
        <v>34.895999999999994</v>
      </c>
    </row>
    <row r="108" spans="1:4" ht="15.75" x14ac:dyDescent="0.25">
      <c r="A108" s="7" t="s">
        <v>464</v>
      </c>
      <c r="B108" s="5" t="s">
        <v>110</v>
      </c>
      <c r="C108" s="6" t="s">
        <v>83</v>
      </c>
      <c r="D108" s="18">
        <f>ROUND([2]прейскур!E124,2)*1.2</f>
        <v>35.795999999999999</v>
      </c>
    </row>
    <row r="109" spans="1:4" ht="15.75" x14ac:dyDescent="0.25">
      <c r="A109" s="7" t="s">
        <v>465</v>
      </c>
      <c r="B109" s="5" t="s">
        <v>111</v>
      </c>
      <c r="C109" s="6" t="s">
        <v>83</v>
      </c>
      <c r="D109" s="18">
        <f>ROUND([2]прейскур!E125,2)*1.2</f>
        <v>36.408000000000001</v>
      </c>
    </row>
    <row r="110" spans="1:4" ht="30.75" customHeight="1" x14ac:dyDescent="0.25">
      <c r="A110" s="8" t="s">
        <v>466</v>
      </c>
      <c r="B110" s="50" t="s">
        <v>112</v>
      </c>
      <c r="C110" s="51"/>
      <c r="D110" s="52"/>
    </row>
    <row r="111" spans="1:4" ht="31.5" x14ac:dyDescent="0.25">
      <c r="A111" s="7" t="s">
        <v>467</v>
      </c>
      <c r="B111" s="5" t="s">
        <v>113</v>
      </c>
      <c r="C111" s="6" t="s">
        <v>83</v>
      </c>
      <c r="D111" s="18">
        <f>ROUND([2]прейскур!E127,2)*1.2</f>
        <v>33.071999999999996</v>
      </c>
    </row>
    <row r="112" spans="1:4" ht="31.5" x14ac:dyDescent="0.25">
      <c r="A112" s="7" t="s">
        <v>468</v>
      </c>
      <c r="B112" s="5" t="s">
        <v>114</v>
      </c>
      <c r="C112" s="6" t="s">
        <v>83</v>
      </c>
      <c r="D112" s="18">
        <f>ROUND([2]прейскур!E128,2)*1.2</f>
        <v>38.832000000000001</v>
      </c>
    </row>
    <row r="113" spans="1:4" ht="31.5" x14ac:dyDescent="0.25">
      <c r="A113" s="7" t="s">
        <v>469</v>
      </c>
      <c r="B113" s="5" t="s">
        <v>115</v>
      </c>
      <c r="C113" s="6" t="s">
        <v>83</v>
      </c>
      <c r="D113" s="18">
        <f>ROUND([2]прейскур!E129,2)*1.2</f>
        <v>45.204000000000001</v>
      </c>
    </row>
    <row r="114" spans="1:4" ht="31.5" x14ac:dyDescent="0.25">
      <c r="A114" s="7" t="s">
        <v>470</v>
      </c>
      <c r="B114" s="5" t="s">
        <v>116</v>
      </c>
      <c r="C114" s="6" t="s">
        <v>83</v>
      </c>
      <c r="D114" s="18">
        <f>ROUND([2]прейскур!E130,2)*1.2</f>
        <v>52.788000000000004</v>
      </c>
    </row>
    <row r="115" spans="1:4" ht="31.5" x14ac:dyDescent="0.25">
      <c r="A115" s="7" t="s">
        <v>471</v>
      </c>
      <c r="B115" s="5" t="s">
        <v>117</v>
      </c>
      <c r="C115" s="6" t="s">
        <v>83</v>
      </c>
      <c r="D115" s="18">
        <f>ROUND([2]прейскур!E131,2)*1.2</f>
        <v>61.895999999999994</v>
      </c>
    </row>
    <row r="116" spans="1:4" ht="31.5" x14ac:dyDescent="0.25">
      <c r="A116" s="7" t="s">
        <v>472</v>
      </c>
      <c r="B116" s="5" t="s">
        <v>118</v>
      </c>
      <c r="C116" s="6" t="s">
        <v>83</v>
      </c>
      <c r="D116" s="18">
        <f>ROUND([2]прейскур!E132,2)*1.2</f>
        <v>72.515999999999991</v>
      </c>
    </row>
    <row r="117" spans="1:4" ht="31.5" x14ac:dyDescent="0.25">
      <c r="A117" s="7" t="s">
        <v>473</v>
      </c>
      <c r="B117" s="5" t="s">
        <v>119</v>
      </c>
      <c r="C117" s="6" t="s">
        <v>83</v>
      </c>
      <c r="D117" s="18">
        <f>ROUND([2]прейскур!E133,2)*1.2</f>
        <v>84.64800000000001</v>
      </c>
    </row>
    <row r="118" spans="1:4" ht="31.5" x14ac:dyDescent="0.25">
      <c r="A118" s="7" t="s">
        <v>474</v>
      </c>
      <c r="B118" s="5" t="s">
        <v>120</v>
      </c>
      <c r="C118" s="6" t="s">
        <v>83</v>
      </c>
      <c r="D118" s="18">
        <f>ROUND([2]прейскур!E134,2)*1.2</f>
        <v>99.203999999999994</v>
      </c>
    </row>
    <row r="119" spans="1:4" ht="31.5" x14ac:dyDescent="0.25">
      <c r="A119" s="7" t="s">
        <v>475</v>
      </c>
      <c r="B119" s="5" t="s">
        <v>121</v>
      </c>
      <c r="C119" s="6" t="s">
        <v>83</v>
      </c>
      <c r="D119" s="18">
        <f>ROUND([2]прейскур!E135,2)*1.2</f>
        <v>115.89599999999999</v>
      </c>
    </row>
    <row r="120" spans="1:4" ht="15.75" x14ac:dyDescent="0.25">
      <c r="A120" s="7" t="s">
        <v>476</v>
      </c>
      <c r="B120" s="5" t="s">
        <v>122</v>
      </c>
      <c r="C120" s="6" t="s">
        <v>83</v>
      </c>
      <c r="D120" s="18">
        <f>ROUND([2]прейскур!E136,2)*1.2</f>
        <v>42.995999999999995</v>
      </c>
    </row>
    <row r="121" spans="1:4" ht="15.75" x14ac:dyDescent="0.25">
      <c r="A121" s="7" t="s">
        <v>477</v>
      </c>
      <c r="B121" s="5" t="s">
        <v>123</v>
      </c>
      <c r="C121" s="6" t="s">
        <v>83</v>
      </c>
      <c r="D121" s="18">
        <f>ROUND([2]прейскур!E137,2)*1.2</f>
        <v>50.484000000000002</v>
      </c>
    </row>
    <row r="122" spans="1:4" ht="15.75" x14ac:dyDescent="0.25">
      <c r="A122" s="7" t="s">
        <v>478</v>
      </c>
      <c r="B122" s="5" t="s">
        <v>124</v>
      </c>
      <c r="C122" s="6" t="s">
        <v>83</v>
      </c>
      <c r="D122" s="18">
        <f>ROUND([2]прейскур!E138,2)*1.2</f>
        <v>58.763999999999996</v>
      </c>
    </row>
    <row r="123" spans="1:4" ht="15.75" x14ac:dyDescent="0.25">
      <c r="A123" s="7" t="s">
        <v>479</v>
      </c>
      <c r="B123" s="5" t="s">
        <v>125</v>
      </c>
      <c r="C123" s="6" t="s">
        <v>83</v>
      </c>
      <c r="D123" s="18">
        <f>ROUND([2]прейскур!E139,2)*1.2</f>
        <v>68.628</v>
      </c>
    </row>
    <row r="124" spans="1:4" ht="15.75" x14ac:dyDescent="0.25">
      <c r="A124" s="7" t="s">
        <v>480</v>
      </c>
      <c r="B124" s="5" t="s">
        <v>126</v>
      </c>
      <c r="C124" s="6" t="s">
        <v>83</v>
      </c>
      <c r="D124" s="18">
        <f>ROUND([2]прейскур!E140,2)*1.2</f>
        <v>80.459999999999994</v>
      </c>
    </row>
    <row r="125" spans="1:4" ht="15.75" x14ac:dyDescent="0.25">
      <c r="A125" s="7" t="s">
        <v>481</v>
      </c>
      <c r="B125" s="5" t="s">
        <v>127</v>
      </c>
      <c r="C125" s="6" t="s">
        <v>83</v>
      </c>
      <c r="D125" s="18">
        <f>ROUND([2]прейскур!E141,2)*1.2</f>
        <v>94.259999999999991</v>
      </c>
    </row>
    <row r="126" spans="1:4" ht="15.75" x14ac:dyDescent="0.25">
      <c r="A126" s="7" t="s">
        <v>482</v>
      </c>
      <c r="B126" s="5" t="s">
        <v>128</v>
      </c>
      <c r="C126" s="6" t="s">
        <v>83</v>
      </c>
      <c r="D126" s="18">
        <f>ROUND([2]прейскур!E142,2)*1.2</f>
        <v>110.04</v>
      </c>
    </row>
    <row r="127" spans="1:4" ht="15.75" x14ac:dyDescent="0.25">
      <c r="A127" s="7" t="s">
        <v>483</v>
      </c>
      <c r="B127" s="5" t="s">
        <v>129</v>
      </c>
      <c r="C127" s="6" t="s">
        <v>83</v>
      </c>
      <c r="D127" s="18">
        <f>ROUND([2]прейскур!E143,2)*1.2</f>
        <v>128.976</v>
      </c>
    </row>
    <row r="128" spans="1:4" ht="15.75" x14ac:dyDescent="0.25">
      <c r="A128" s="7" t="s">
        <v>484</v>
      </c>
      <c r="B128" s="5" t="s">
        <v>130</v>
      </c>
      <c r="C128" s="6" t="s">
        <v>83</v>
      </c>
      <c r="D128" s="18">
        <f>ROUND([2]прейскур!E144,2)*1.2</f>
        <v>150.66</v>
      </c>
    </row>
    <row r="129" spans="1:4" ht="15.75" x14ac:dyDescent="0.25">
      <c r="A129" s="7" t="s">
        <v>485</v>
      </c>
      <c r="B129" s="5" t="s">
        <v>131</v>
      </c>
      <c r="C129" s="6" t="s">
        <v>83</v>
      </c>
      <c r="D129" s="18">
        <f>ROUND([2]прейскур!E145,2)*1.2</f>
        <v>49.608000000000004</v>
      </c>
    </row>
    <row r="130" spans="1:4" ht="15.75" x14ac:dyDescent="0.25">
      <c r="A130" s="7" t="s">
        <v>486</v>
      </c>
      <c r="B130" s="5" t="s">
        <v>132</v>
      </c>
      <c r="C130" s="6" t="s">
        <v>83</v>
      </c>
      <c r="D130" s="18">
        <f>ROUND([2]прейскур!E146,2)*1.2</f>
        <v>58.247999999999998</v>
      </c>
    </row>
    <row r="131" spans="1:4" ht="15.75" x14ac:dyDescent="0.25">
      <c r="A131" s="7" t="s">
        <v>487</v>
      </c>
      <c r="B131" s="5" t="s">
        <v>133</v>
      </c>
      <c r="C131" s="6" t="s">
        <v>83</v>
      </c>
      <c r="D131" s="18">
        <f>ROUND([2]прейскур!E147,2)*1.2</f>
        <v>67.811999999999998</v>
      </c>
    </row>
    <row r="132" spans="1:4" ht="15.75" x14ac:dyDescent="0.25">
      <c r="A132" s="7" t="s">
        <v>488</v>
      </c>
      <c r="B132" s="5" t="s">
        <v>134</v>
      </c>
      <c r="C132" s="6" t="s">
        <v>83</v>
      </c>
      <c r="D132" s="18">
        <f>ROUND([2]прейскур!E148,2)*1.2</f>
        <v>79.187999999999988</v>
      </c>
    </row>
    <row r="133" spans="1:4" ht="15.75" x14ac:dyDescent="0.25">
      <c r="A133" s="7" t="s">
        <v>489</v>
      </c>
      <c r="B133" s="5" t="s">
        <v>135</v>
      </c>
      <c r="C133" s="6" t="s">
        <v>83</v>
      </c>
      <c r="D133" s="18">
        <f>ROUND([2]прейскур!E149,2)*1.2</f>
        <v>92.844000000000008</v>
      </c>
    </row>
    <row r="134" spans="1:4" ht="15.75" x14ac:dyDescent="0.25">
      <c r="A134" s="7" t="s">
        <v>490</v>
      </c>
      <c r="B134" s="5" t="s">
        <v>136</v>
      </c>
      <c r="C134" s="6" t="s">
        <v>83</v>
      </c>
      <c r="D134" s="18">
        <f>ROUND([2]прейскур!E150,2)*1.2</f>
        <v>108.768</v>
      </c>
    </row>
    <row r="135" spans="1:4" ht="15.75" x14ac:dyDescent="0.25">
      <c r="A135" s="7" t="s">
        <v>491</v>
      </c>
      <c r="B135" s="5" t="s">
        <v>137</v>
      </c>
      <c r="C135" s="6" t="s">
        <v>83</v>
      </c>
      <c r="D135" s="18">
        <f>ROUND([2]прейскур!E151,2)*1.2</f>
        <v>126.97199999999999</v>
      </c>
    </row>
    <row r="136" spans="1:4" ht="15.75" x14ac:dyDescent="0.25">
      <c r="A136" s="7" t="s">
        <v>492</v>
      </c>
      <c r="B136" s="5" t="s">
        <v>138</v>
      </c>
      <c r="C136" s="6" t="s">
        <v>83</v>
      </c>
      <c r="D136" s="18">
        <f>ROUND([2]прейскур!E152,2)*1.2</f>
        <v>148.81200000000001</v>
      </c>
    </row>
    <row r="137" spans="1:4" ht="15.75" x14ac:dyDescent="0.25">
      <c r="A137" s="7" t="s">
        <v>493</v>
      </c>
      <c r="B137" s="5" t="s">
        <v>139</v>
      </c>
      <c r="C137" s="6" t="s">
        <v>83</v>
      </c>
      <c r="D137" s="18">
        <f>ROUND([2]прейскур!E153,2)*1.2</f>
        <v>173.84399999999999</v>
      </c>
    </row>
    <row r="138" spans="1:4" ht="47.25" x14ac:dyDescent="0.25">
      <c r="A138" s="7" t="s">
        <v>494</v>
      </c>
      <c r="B138" s="9" t="s">
        <v>320</v>
      </c>
      <c r="C138" s="11" t="s">
        <v>317</v>
      </c>
      <c r="D138" s="32">
        <f>'[3]кальк к'!$E$26</f>
        <v>18.501962858797413</v>
      </c>
    </row>
    <row r="139" spans="1:4" ht="15.75" x14ac:dyDescent="0.25">
      <c r="A139" s="7" t="s">
        <v>495</v>
      </c>
      <c r="B139" s="14" t="s">
        <v>333</v>
      </c>
      <c r="C139" s="45" t="s">
        <v>38</v>
      </c>
      <c r="D139" s="18">
        <f>ROUND([2]прейскур!E159,2)*1.2</f>
        <v>38.495999999999995</v>
      </c>
    </row>
    <row r="140" spans="1:4" ht="15.75" x14ac:dyDescent="0.25">
      <c r="A140" s="7" t="s">
        <v>496</v>
      </c>
      <c r="B140" s="14" t="s">
        <v>335</v>
      </c>
      <c r="C140" s="46"/>
      <c r="D140" s="18">
        <f>ROUND([2]прейскур!E160,2)*1.2</f>
        <v>43.008000000000003</v>
      </c>
    </row>
    <row r="141" spans="1:4" ht="15.75" x14ac:dyDescent="0.25">
      <c r="A141" s="7" t="s">
        <v>497</v>
      </c>
      <c r="B141" s="14" t="s">
        <v>337</v>
      </c>
      <c r="C141" s="47"/>
      <c r="D141" s="18">
        <f>ROUND([2]прейскур!E161,2)*1.2</f>
        <v>46.727999999999994</v>
      </c>
    </row>
    <row r="142" spans="1:4" ht="31.5" x14ac:dyDescent="0.25">
      <c r="A142" s="7" t="s">
        <v>498</v>
      </c>
      <c r="B142" s="14" t="s">
        <v>339</v>
      </c>
      <c r="C142" s="45" t="s">
        <v>38</v>
      </c>
      <c r="D142" s="18">
        <f>ROUND([2]прейскур!E162,2)*1.2</f>
        <v>60.527999999999992</v>
      </c>
    </row>
    <row r="143" spans="1:4" ht="31.5" x14ac:dyDescent="0.25">
      <c r="A143" s="7" t="s">
        <v>499</v>
      </c>
      <c r="B143" s="14" t="s">
        <v>341</v>
      </c>
      <c r="C143" s="46"/>
      <c r="D143" s="18">
        <f>ROUND([2]прейскур!E163,2)*1.2</f>
        <v>66.372</v>
      </c>
    </row>
    <row r="144" spans="1:4" ht="31.5" x14ac:dyDescent="0.25">
      <c r="A144" s="7" t="s">
        <v>500</v>
      </c>
      <c r="B144" s="14" t="s">
        <v>343</v>
      </c>
      <c r="C144" s="47"/>
      <c r="D144" s="18">
        <f>ROUND([2]прейскур!E164,2)*1.2</f>
        <v>80.435999999999993</v>
      </c>
    </row>
    <row r="145" spans="1:4" ht="31.5" x14ac:dyDescent="0.25">
      <c r="A145" s="7" t="s">
        <v>141</v>
      </c>
      <c r="B145" s="14" t="s">
        <v>345</v>
      </c>
      <c r="C145" s="45" t="s">
        <v>38</v>
      </c>
      <c r="D145" s="18">
        <f>ROUND([2]прейскур!E165,2)*1.2</f>
        <v>132.20400000000001</v>
      </c>
    </row>
    <row r="146" spans="1:4" ht="31.5" x14ac:dyDescent="0.25">
      <c r="A146" s="7" t="s">
        <v>142</v>
      </c>
      <c r="B146" s="14" t="s">
        <v>347</v>
      </c>
      <c r="C146" s="46"/>
      <c r="D146" s="18">
        <f>ROUND([2]прейскур!E166,2)*1.2</f>
        <v>148.93199999999999</v>
      </c>
    </row>
    <row r="147" spans="1:4" ht="31.5" x14ac:dyDescent="0.25">
      <c r="A147" s="7" t="s">
        <v>501</v>
      </c>
      <c r="B147" s="14" t="s">
        <v>349</v>
      </c>
      <c r="C147" s="47"/>
      <c r="D147" s="18">
        <f>ROUND([2]прейскур!E167,2)*1.2</f>
        <v>172.28399999999999</v>
      </c>
    </row>
    <row r="148" spans="1:4" ht="15.75" x14ac:dyDescent="0.25">
      <c r="A148" s="7" t="s">
        <v>502</v>
      </c>
      <c r="B148" s="13" t="s">
        <v>351</v>
      </c>
      <c r="C148" s="38" t="s">
        <v>93</v>
      </c>
      <c r="D148" s="18">
        <f>ROUND([2]прейскур!E168,2)*1.2</f>
        <v>22.055999999999997</v>
      </c>
    </row>
    <row r="149" spans="1:4" ht="15.75" x14ac:dyDescent="0.25">
      <c r="A149" s="7" t="s">
        <v>503</v>
      </c>
      <c r="B149" s="13" t="s">
        <v>353</v>
      </c>
      <c r="C149" s="38"/>
      <c r="D149" s="18">
        <f>ROUND([2]прейскур!E169,2)*1.2</f>
        <v>23.783999999999999</v>
      </c>
    </row>
    <row r="150" spans="1:4" ht="15.75" x14ac:dyDescent="0.25">
      <c r="A150" s="7" t="s">
        <v>504</v>
      </c>
      <c r="B150" s="13" t="s">
        <v>355</v>
      </c>
      <c r="C150" s="38"/>
      <c r="D150" s="18">
        <f>ROUND([2]прейскур!E170,2)*1.2</f>
        <v>25.728000000000002</v>
      </c>
    </row>
    <row r="151" spans="1:4" ht="15.75" x14ac:dyDescent="0.25">
      <c r="A151" s="7" t="s">
        <v>505</v>
      </c>
      <c r="B151" s="14" t="s">
        <v>357</v>
      </c>
      <c r="C151" s="38" t="s">
        <v>93</v>
      </c>
      <c r="D151" s="18">
        <f>ROUND([2]прейскур!E171,2)*1.2</f>
        <v>20.975999999999999</v>
      </c>
    </row>
    <row r="152" spans="1:4" ht="15.75" x14ac:dyDescent="0.25">
      <c r="A152" s="7" t="s">
        <v>326</v>
      </c>
      <c r="B152" s="14" t="s">
        <v>359</v>
      </c>
      <c r="C152" s="38"/>
      <c r="D152" s="18">
        <f>ROUND([2]прейскур!E172,2)*1.2</f>
        <v>23.352</v>
      </c>
    </row>
    <row r="153" spans="1:4" ht="15.75" x14ac:dyDescent="0.25">
      <c r="A153" s="7" t="s">
        <v>327</v>
      </c>
      <c r="B153" s="14" t="s">
        <v>361</v>
      </c>
      <c r="C153" s="38"/>
      <c r="D153" s="18">
        <f>ROUND([2]прейскур!E173,2)*1.2</f>
        <v>24.863999999999997</v>
      </c>
    </row>
    <row r="154" spans="1:4" ht="31.5" x14ac:dyDescent="0.25">
      <c r="A154" s="7" t="s">
        <v>328</v>
      </c>
      <c r="B154" s="14" t="s">
        <v>363</v>
      </c>
      <c r="C154" s="35" t="s">
        <v>93</v>
      </c>
      <c r="D154" s="18">
        <f>ROUND([2]прейскур!E174,2)*1.2</f>
        <v>25.295999999999996</v>
      </c>
    </row>
    <row r="155" spans="1:4" ht="31.5" x14ac:dyDescent="0.25">
      <c r="A155" s="7" t="s">
        <v>329</v>
      </c>
      <c r="B155" s="14" t="s">
        <v>365</v>
      </c>
      <c r="C155" s="36"/>
      <c r="D155" s="18">
        <f>ROUND([2]прейскур!E175,2)*1.2</f>
        <v>27.023999999999997</v>
      </c>
    </row>
    <row r="156" spans="1:4" ht="31.5" x14ac:dyDescent="0.25">
      <c r="A156" s="7" t="s">
        <v>330</v>
      </c>
      <c r="B156" s="14" t="s">
        <v>367</v>
      </c>
      <c r="C156" s="37"/>
      <c r="D156" s="18">
        <f>ROUND([2]прейскур!E176,2)*1.2</f>
        <v>32.868000000000002</v>
      </c>
    </row>
    <row r="157" spans="1:4" ht="31.5" x14ac:dyDescent="0.25">
      <c r="A157" s="7" t="s">
        <v>331</v>
      </c>
      <c r="B157" s="13" t="s">
        <v>369</v>
      </c>
      <c r="C157" s="35" t="s">
        <v>93</v>
      </c>
      <c r="D157" s="18">
        <f>ROUND([2]прейскур!E177,2)*1.2</f>
        <v>23.16</v>
      </c>
    </row>
    <row r="158" spans="1:4" ht="31.5" x14ac:dyDescent="0.25">
      <c r="A158" s="7" t="s">
        <v>332</v>
      </c>
      <c r="B158" s="13" t="s">
        <v>371</v>
      </c>
      <c r="C158" s="36"/>
      <c r="D158" s="18">
        <f>ROUND([2]прейскур!E178,2)*1.2</f>
        <v>23.436</v>
      </c>
    </row>
    <row r="159" spans="1:4" ht="31.5" x14ac:dyDescent="0.25">
      <c r="A159" s="7" t="s">
        <v>334</v>
      </c>
      <c r="B159" s="13" t="s">
        <v>373</v>
      </c>
      <c r="C159" s="37"/>
      <c r="D159" s="18">
        <f>ROUND([2]прейскур!E179,2)*1.2</f>
        <v>23.712</v>
      </c>
    </row>
    <row r="160" spans="1:4" ht="31.5" x14ac:dyDescent="0.25">
      <c r="A160" s="7" t="s">
        <v>336</v>
      </c>
      <c r="B160" s="14" t="s">
        <v>375</v>
      </c>
      <c r="C160" s="35" t="s">
        <v>314</v>
      </c>
      <c r="D160" s="18">
        <f>ROUND([2]прейскур!E180,2)*1.2</f>
        <v>1056.5640000000001</v>
      </c>
    </row>
    <row r="161" spans="1:4" ht="31.5" x14ac:dyDescent="0.25">
      <c r="A161" s="7" t="s">
        <v>338</v>
      </c>
      <c r="B161" s="14" t="s">
        <v>377</v>
      </c>
      <c r="C161" s="36"/>
      <c r="D161" s="18">
        <f>ROUND([2]прейскур!E181,2)*1.2</f>
        <v>1218.5039999999999</v>
      </c>
    </row>
    <row r="162" spans="1:4" ht="31.5" x14ac:dyDescent="0.25">
      <c r="A162" s="7" t="s">
        <v>340</v>
      </c>
      <c r="B162" s="14" t="s">
        <v>379</v>
      </c>
      <c r="C162" s="37"/>
      <c r="D162" s="18">
        <f>ROUND([2]прейскур!E182,2)*1.2</f>
        <v>1388.3999999999999</v>
      </c>
    </row>
    <row r="163" spans="1:4" ht="31.5" x14ac:dyDescent="0.25">
      <c r="A163" s="7" t="s">
        <v>342</v>
      </c>
      <c r="B163" s="13" t="s">
        <v>381</v>
      </c>
      <c r="C163" s="35" t="s">
        <v>83</v>
      </c>
      <c r="D163" s="18">
        <f>ROUND([2]прейскур!E183,2)*1.2</f>
        <v>37.692</v>
      </c>
    </row>
    <row r="164" spans="1:4" ht="31.5" x14ac:dyDescent="0.25">
      <c r="A164" s="7" t="s">
        <v>344</v>
      </c>
      <c r="B164" s="13" t="s">
        <v>383</v>
      </c>
      <c r="C164" s="36"/>
      <c r="D164" s="18">
        <f>ROUND([2]прейскур!E184,2)*1.2</f>
        <v>42.48</v>
      </c>
    </row>
    <row r="165" spans="1:4" ht="31.5" x14ac:dyDescent="0.25">
      <c r="A165" s="7" t="s">
        <v>346</v>
      </c>
      <c r="B165" s="13" t="s">
        <v>385</v>
      </c>
      <c r="C165" s="37"/>
      <c r="D165" s="18">
        <f>ROUND([2]прейскур!E185,2)*1.2</f>
        <v>49.643999999999998</v>
      </c>
    </row>
    <row r="166" spans="1:4" ht="31.5" x14ac:dyDescent="0.25">
      <c r="A166" s="7" t="s">
        <v>348</v>
      </c>
      <c r="B166" s="14" t="s">
        <v>387</v>
      </c>
      <c r="C166" s="38" t="s">
        <v>83</v>
      </c>
      <c r="D166" s="18">
        <f>ROUND([2]прейскур!E186,2)*1.2</f>
        <v>66.372</v>
      </c>
    </row>
    <row r="167" spans="1:4" ht="31.5" x14ac:dyDescent="0.25">
      <c r="A167" s="7" t="s">
        <v>350</v>
      </c>
      <c r="B167" s="14" t="s">
        <v>389</v>
      </c>
      <c r="C167" s="38"/>
      <c r="D167" s="18">
        <f>ROUND([2]прейскур!E187,2)*1.2</f>
        <v>76.188000000000002</v>
      </c>
    </row>
    <row r="168" spans="1:4" ht="31.5" x14ac:dyDescent="0.25">
      <c r="A168" s="7" t="s">
        <v>352</v>
      </c>
      <c r="B168" s="14" t="s">
        <v>391</v>
      </c>
      <c r="C168" s="30" t="s">
        <v>83</v>
      </c>
      <c r="D168" s="18">
        <f>ROUND([2]прейскур!E188,2)*1.2</f>
        <v>88.403999999999996</v>
      </c>
    </row>
    <row r="169" spans="1:4" ht="15.75" x14ac:dyDescent="0.25">
      <c r="A169" s="7" t="s">
        <v>354</v>
      </c>
      <c r="B169" s="14" t="s">
        <v>393</v>
      </c>
      <c r="C169" s="45" t="s">
        <v>74</v>
      </c>
      <c r="D169" s="18">
        <f>ROUND([2]прейскур!E189,2)*1.2</f>
        <v>60.791999999999994</v>
      </c>
    </row>
    <row r="170" spans="1:4" ht="15.75" x14ac:dyDescent="0.25">
      <c r="A170" s="7" t="s">
        <v>356</v>
      </c>
      <c r="B170" s="14" t="s">
        <v>395</v>
      </c>
      <c r="C170" s="47"/>
      <c r="D170" s="18">
        <f>ROUND([2]прейскур!E190,2)*1.2</f>
        <v>64.512</v>
      </c>
    </row>
    <row r="171" spans="1:4" ht="31.5" x14ac:dyDescent="0.25">
      <c r="A171" s="7" t="s">
        <v>358</v>
      </c>
      <c r="B171" s="14" t="s">
        <v>397</v>
      </c>
      <c r="C171" s="35" t="s">
        <v>398</v>
      </c>
      <c r="D171" s="18">
        <f>ROUND([2]прейскур!E191,2)*1.2</f>
        <v>60</v>
      </c>
    </row>
    <row r="172" spans="1:4" ht="31.5" x14ac:dyDescent="0.25">
      <c r="A172" s="7" t="s">
        <v>360</v>
      </c>
      <c r="B172" s="14" t="s">
        <v>400</v>
      </c>
      <c r="C172" s="36"/>
      <c r="D172" s="18">
        <f>ROUND([2]прейскур!E192,2)*1.2</f>
        <v>76.451999999999998</v>
      </c>
    </row>
    <row r="173" spans="1:4" ht="31.5" x14ac:dyDescent="0.25">
      <c r="A173" s="7" t="s">
        <v>362</v>
      </c>
      <c r="B173" s="14" t="s">
        <v>401</v>
      </c>
      <c r="C173" s="37"/>
      <c r="D173" s="18">
        <f>ROUND([2]прейскур!E193,2)*1.2</f>
        <v>112.55999999999999</v>
      </c>
    </row>
    <row r="174" spans="1:4" ht="15.75" x14ac:dyDescent="0.25">
      <c r="A174" s="7" t="s">
        <v>364</v>
      </c>
      <c r="B174" s="13" t="s">
        <v>402</v>
      </c>
      <c r="C174" s="35" t="s">
        <v>403</v>
      </c>
      <c r="D174" s="18">
        <f>ROUND([2]прейскур!E194,2)*1.2</f>
        <v>88.151999999999987</v>
      </c>
    </row>
    <row r="175" spans="1:4" ht="15.75" x14ac:dyDescent="0.25">
      <c r="A175" s="7" t="s">
        <v>366</v>
      </c>
      <c r="B175" s="13" t="s">
        <v>404</v>
      </c>
      <c r="C175" s="37"/>
      <c r="D175" s="18">
        <f>ROUND([2]прейскур!E195,2)*1.2</f>
        <v>132.37199999999999</v>
      </c>
    </row>
    <row r="176" spans="1:4" ht="47.25" x14ac:dyDescent="0.25">
      <c r="A176" s="7" t="s">
        <v>368</v>
      </c>
      <c r="B176" s="13" t="s">
        <v>405</v>
      </c>
      <c r="C176" s="29" t="s">
        <v>406</v>
      </c>
      <c r="D176" s="18">
        <f>ROUND([2]прейскур!E208,2)*1.2</f>
        <v>27.42</v>
      </c>
    </row>
    <row r="177" spans="1:4" ht="47.25" x14ac:dyDescent="0.25">
      <c r="A177" s="7" t="s">
        <v>370</v>
      </c>
      <c r="B177" s="13" t="s">
        <v>407</v>
      </c>
      <c r="C177" s="29" t="s">
        <v>406</v>
      </c>
      <c r="D177" s="18">
        <f>ROUND([2]прейскур!E209,2)*1.2</f>
        <v>32.22</v>
      </c>
    </row>
    <row r="178" spans="1:4" ht="47.25" x14ac:dyDescent="0.25">
      <c r="A178" s="7" t="s">
        <v>372</v>
      </c>
      <c r="B178" s="13" t="s">
        <v>408</v>
      </c>
      <c r="C178" s="29" t="s">
        <v>409</v>
      </c>
      <c r="D178" s="18">
        <f>ROUND([2]прейскур!E210,2)*1.2</f>
        <v>78.563999999999993</v>
      </c>
    </row>
    <row r="179" spans="1:4" ht="47.25" x14ac:dyDescent="0.25">
      <c r="A179" s="7" t="s">
        <v>374</v>
      </c>
      <c r="B179" s="13" t="s">
        <v>410</v>
      </c>
      <c r="C179" s="29" t="s">
        <v>83</v>
      </c>
      <c r="D179" s="18">
        <f>ROUND([2]прейскур!E211,2)*1.2</f>
        <v>19.212</v>
      </c>
    </row>
    <row r="180" spans="1:4" ht="47.25" x14ac:dyDescent="0.25">
      <c r="A180" s="7" t="s">
        <v>376</v>
      </c>
      <c r="B180" s="13" t="s">
        <v>411</v>
      </c>
      <c r="C180" s="29" t="s">
        <v>83</v>
      </c>
      <c r="D180" s="18">
        <f>ROUND([2]прейскур!E212,2)*1.2</f>
        <v>38.423999999999999</v>
      </c>
    </row>
    <row r="181" spans="1:4" ht="31.5" x14ac:dyDescent="0.25">
      <c r="A181" s="7" t="s">
        <v>378</v>
      </c>
      <c r="B181" s="13" t="s">
        <v>412</v>
      </c>
      <c r="C181" s="29" t="s">
        <v>83</v>
      </c>
      <c r="D181" s="18">
        <f>ROUND([2]прейскур!E213,2)*1.2</f>
        <v>28.26</v>
      </c>
    </row>
    <row r="182" spans="1:4" ht="31.5" x14ac:dyDescent="0.25">
      <c r="A182" s="7" t="s">
        <v>380</v>
      </c>
      <c r="B182" s="13" t="s">
        <v>413</v>
      </c>
      <c r="C182" s="29" t="s">
        <v>83</v>
      </c>
      <c r="D182" s="18">
        <f>ROUND([2]прейскур!E214,2)*1.2</f>
        <v>44.459999999999994</v>
      </c>
    </row>
    <row r="183" spans="1:4" ht="31.5" x14ac:dyDescent="0.25">
      <c r="A183" s="7" t="s">
        <v>382</v>
      </c>
      <c r="B183" s="13" t="s">
        <v>414</v>
      </c>
      <c r="C183" s="29" t="s">
        <v>83</v>
      </c>
      <c r="D183" s="18">
        <f>ROUND([2]прейскур!E215,2)*1.2</f>
        <v>55.98</v>
      </c>
    </row>
    <row r="184" spans="1:4" ht="31.5" x14ac:dyDescent="0.25">
      <c r="A184" s="7" t="s">
        <v>384</v>
      </c>
      <c r="B184" s="13" t="s">
        <v>415</v>
      </c>
      <c r="C184" s="29" t="s">
        <v>83</v>
      </c>
      <c r="D184" s="18">
        <f>ROUND([2]прейскур!E216,2)*1.2</f>
        <v>50.495999999999995</v>
      </c>
    </row>
    <row r="185" spans="1:4" ht="31.5" x14ac:dyDescent="0.25">
      <c r="A185" s="7" t="s">
        <v>386</v>
      </c>
      <c r="B185" s="13" t="s">
        <v>416</v>
      </c>
      <c r="C185" s="29" t="s">
        <v>21</v>
      </c>
      <c r="D185" s="18">
        <f>ROUND([2]прейскур!E217,2)*1.2</f>
        <v>26.82</v>
      </c>
    </row>
    <row r="186" spans="1:4" ht="31.5" x14ac:dyDescent="0.25">
      <c r="A186" s="7" t="s">
        <v>388</v>
      </c>
      <c r="B186" s="13" t="s">
        <v>417</v>
      </c>
      <c r="C186" s="29" t="s">
        <v>21</v>
      </c>
      <c r="D186" s="18">
        <f>ROUND([2]прейскур!E218,2)*1.2</f>
        <v>32.723999999999997</v>
      </c>
    </row>
    <row r="187" spans="1:4" ht="31.5" x14ac:dyDescent="0.25">
      <c r="A187" s="7" t="s">
        <v>390</v>
      </c>
      <c r="B187" s="13" t="s">
        <v>418</v>
      </c>
      <c r="C187" s="29" t="s">
        <v>21</v>
      </c>
      <c r="D187" s="18">
        <f>ROUND([2]прейскур!E219,2)*1.2</f>
        <v>43.056000000000004</v>
      </c>
    </row>
    <row r="188" spans="1:4" ht="63" x14ac:dyDescent="0.25">
      <c r="A188" s="7" t="s">
        <v>392</v>
      </c>
      <c r="B188" s="13" t="s">
        <v>419</v>
      </c>
      <c r="C188" s="29" t="s">
        <v>50</v>
      </c>
      <c r="D188" s="18">
        <f>ROUND([2]прейскур!E220,2)*1.2</f>
        <v>62.567999999999998</v>
      </c>
    </row>
    <row r="189" spans="1:4" ht="63" x14ac:dyDescent="0.25">
      <c r="A189" s="7" t="s">
        <v>394</v>
      </c>
      <c r="B189" s="13" t="s">
        <v>420</v>
      </c>
      <c r="C189" s="29" t="s">
        <v>50</v>
      </c>
      <c r="D189" s="18">
        <f>ROUND([2]прейскур!E221,2)*1.2</f>
        <v>89.736000000000004</v>
      </c>
    </row>
    <row r="190" spans="1:4" ht="63" x14ac:dyDescent="0.25">
      <c r="A190" s="7" t="s">
        <v>396</v>
      </c>
      <c r="B190" s="13" t="s">
        <v>421</v>
      </c>
      <c r="C190" s="29" t="s">
        <v>50</v>
      </c>
      <c r="D190" s="18">
        <f>ROUND([2]прейскур!E222,2)*1.2</f>
        <v>107.304</v>
      </c>
    </row>
    <row r="191" spans="1:4" ht="63" x14ac:dyDescent="0.25">
      <c r="A191" s="7" t="s">
        <v>399</v>
      </c>
      <c r="B191" s="13" t="s">
        <v>422</v>
      </c>
      <c r="C191" s="30" t="s">
        <v>50</v>
      </c>
      <c r="D191" s="18">
        <f>ROUND([2]прейскур!E223,2)*1.2</f>
        <v>108.396</v>
      </c>
    </row>
    <row r="192" spans="1:4" ht="63" x14ac:dyDescent="0.25">
      <c r="A192" s="7" t="s">
        <v>234</v>
      </c>
      <c r="B192" s="13" t="s">
        <v>423</v>
      </c>
      <c r="C192" s="30" t="s">
        <v>50</v>
      </c>
      <c r="D192" s="18">
        <f>ROUND([2]прейскур!E224,2)*1.2</f>
        <v>109.48799999999999</v>
      </c>
    </row>
    <row r="193" spans="1:4" ht="63" x14ac:dyDescent="0.25">
      <c r="A193" s="7" t="s">
        <v>235</v>
      </c>
      <c r="B193" s="13" t="s">
        <v>424</v>
      </c>
      <c r="C193" s="29" t="s">
        <v>50</v>
      </c>
      <c r="D193" s="18">
        <f>ROUND([2]прейскур!E225,2)*1.2</f>
        <v>152.58000000000001</v>
      </c>
    </row>
    <row r="194" spans="1:4" ht="63" x14ac:dyDescent="0.25">
      <c r="A194" s="7" t="s">
        <v>236</v>
      </c>
      <c r="B194" s="13" t="s">
        <v>425</v>
      </c>
      <c r="C194" s="29" t="s">
        <v>50</v>
      </c>
      <c r="D194" s="18">
        <f>ROUND([2]прейскур!E226,2)*1.2</f>
        <v>179.47200000000001</v>
      </c>
    </row>
    <row r="195" spans="1:4" ht="63" x14ac:dyDescent="0.25">
      <c r="A195" s="7" t="s">
        <v>237</v>
      </c>
      <c r="B195" s="13" t="s">
        <v>426</v>
      </c>
      <c r="C195" s="29" t="s">
        <v>50</v>
      </c>
      <c r="D195" s="18">
        <f>ROUND([2]прейскур!E227,2)*1.2</f>
        <v>220.08</v>
      </c>
    </row>
    <row r="196" spans="1:4" ht="15.75" x14ac:dyDescent="0.25">
      <c r="A196" s="7" t="s">
        <v>238</v>
      </c>
      <c r="B196" s="13" t="s">
        <v>427</v>
      </c>
      <c r="C196" s="29" t="s">
        <v>229</v>
      </c>
      <c r="D196" s="18">
        <f>ROUND([2]прейскур!E235,2)*1.2</f>
        <v>3.3239999999999998</v>
      </c>
    </row>
    <row r="197" spans="1:4" ht="15.75" x14ac:dyDescent="0.25">
      <c r="A197" s="7" t="s">
        <v>239</v>
      </c>
      <c r="B197" s="14" t="s">
        <v>428</v>
      </c>
      <c r="C197" s="45" t="s">
        <v>429</v>
      </c>
      <c r="D197" s="18">
        <f>ROUND([2]прейскур!E236,2)*1.2</f>
        <v>173.184</v>
      </c>
    </row>
    <row r="198" spans="1:4" ht="15.75" x14ac:dyDescent="0.25">
      <c r="A198" s="7" t="s">
        <v>240</v>
      </c>
      <c r="B198" s="14" t="s">
        <v>430</v>
      </c>
      <c r="C198" s="46"/>
      <c r="D198" s="18">
        <f>ROUND([2]прейскур!E237,2)*1.2</f>
        <v>268.10399999999998</v>
      </c>
    </row>
    <row r="199" spans="1:4" ht="15.75" x14ac:dyDescent="0.25">
      <c r="A199" s="7" t="s">
        <v>241</v>
      </c>
      <c r="B199" s="14" t="s">
        <v>431</v>
      </c>
      <c r="C199" s="47"/>
      <c r="D199" s="18">
        <f>ROUND([2]прейскур!E238,2)*1.2</f>
        <v>397.83599999999996</v>
      </c>
    </row>
    <row r="200" spans="1:4" ht="31.5" x14ac:dyDescent="0.25">
      <c r="A200" s="7" t="s">
        <v>242</v>
      </c>
      <c r="B200" s="14" t="s">
        <v>432</v>
      </c>
      <c r="C200" s="45" t="s">
        <v>429</v>
      </c>
      <c r="D200" s="18">
        <f>ROUND([2]прейскур!E239,2)*1.2</f>
        <v>11.915999999999999</v>
      </c>
    </row>
    <row r="201" spans="1:4" ht="31.5" x14ac:dyDescent="0.25">
      <c r="A201" s="7" t="s">
        <v>243</v>
      </c>
      <c r="B201" s="14" t="s">
        <v>433</v>
      </c>
      <c r="C201" s="46"/>
      <c r="D201" s="18">
        <f>ROUND([2]прейскур!E240,2)*1.2</f>
        <v>16.212</v>
      </c>
    </row>
    <row r="202" spans="1:4" ht="31.5" x14ac:dyDescent="0.25">
      <c r="A202" s="7" t="s">
        <v>244</v>
      </c>
      <c r="B202" s="14" t="s">
        <v>434</v>
      </c>
      <c r="C202" s="47"/>
      <c r="D202" s="18">
        <f>ROUND([2]прейскур!E241,2)*1.2</f>
        <v>19.536000000000001</v>
      </c>
    </row>
    <row r="203" spans="1:4" ht="31.5" x14ac:dyDescent="0.25">
      <c r="A203" s="7" t="s">
        <v>245</v>
      </c>
      <c r="B203" s="14" t="s">
        <v>435</v>
      </c>
      <c r="C203" s="45" t="s">
        <v>507</v>
      </c>
      <c r="D203" s="18">
        <f>ROUND([2]прейскур!E242,2)*1.2</f>
        <v>13.476000000000001</v>
      </c>
    </row>
    <row r="204" spans="1:4" ht="31.5" x14ac:dyDescent="0.25">
      <c r="A204" s="7" t="s">
        <v>246</v>
      </c>
      <c r="B204" s="14" t="s">
        <v>436</v>
      </c>
      <c r="C204" s="47"/>
      <c r="D204" s="18">
        <f>ROUND([2]прейскур!E243,2)*1.2</f>
        <v>17.963999999999999</v>
      </c>
    </row>
    <row r="205" spans="1:4" ht="31.5" x14ac:dyDescent="0.25">
      <c r="A205" s="7" t="s">
        <v>247</v>
      </c>
      <c r="B205" s="14" t="s">
        <v>437</v>
      </c>
      <c r="C205" s="45" t="s">
        <v>438</v>
      </c>
      <c r="D205" s="18">
        <f>ROUND([2]прейскур!E244,2)*1.2</f>
        <v>4.4880000000000004</v>
      </c>
    </row>
    <row r="206" spans="1:4" ht="31.5" x14ac:dyDescent="0.25">
      <c r="A206" s="7" t="s">
        <v>248</v>
      </c>
      <c r="B206" s="14" t="s">
        <v>439</v>
      </c>
      <c r="C206" s="47"/>
      <c r="D206" s="18">
        <f>ROUND([2]прейскур!E245,2)*1.2</f>
        <v>9.3719999999999999</v>
      </c>
    </row>
    <row r="207" spans="1:4" ht="15.75" x14ac:dyDescent="0.25">
      <c r="A207" s="7" t="s">
        <v>249</v>
      </c>
      <c r="B207" s="14" t="s">
        <v>440</v>
      </c>
      <c r="C207" s="45" t="s">
        <v>90</v>
      </c>
      <c r="D207" s="18">
        <f>ROUND([2]прейскур!E246,2)*1.2</f>
        <v>34.512</v>
      </c>
    </row>
    <row r="208" spans="1:4" ht="15.75" x14ac:dyDescent="0.25">
      <c r="A208" s="7" t="s">
        <v>250</v>
      </c>
      <c r="B208" s="14" t="s">
        <v>441</v>
      </c>
      <c r="C208" s="46"/>
      <c r="D208" s="18">
        <f>ROUND([2]прейскур!E247,2)*1.2</f>
        <v>66.372</v>
      </c>
    </row>
    <row r="209" spans="1:4" ht="15.75" x14ac:dyDescent="0.25">
      <c r="A209" s="7" t="s">
        <v>251</v>
      </c>
      <c r="B209" s="14" t="s">
        <v>442</v>
      </c>
      <c r="C209" s="47"/>
      <c r="D209" s="18">
        <f>ROUND([2]прейскур!E248,2)*1.2</f>
        <v>24.96</v>
      </c>
    </row>
    <row r="210" spans="1:4" ht="15.75" x14ac:dyDescent="0.25">
      <c r="A210" s="7" t="s">
        <v>252</v>
      </c>
      <c r="B210" s="14" t="s">
        <v>443</v>
      </c>
      <c r="C210" s="31" t="s">
        <v>444</v>
      </c>
      <c r="D210" s="18">
        <f>ROUND([2]прейскур!E249,2)*1.2</f>
        <v>15.131999999999998</v>
      </c>
    </row>
    <row r="211" spans="1:4" ht="15.75" x14ac:dyDescent="0.25">
      <c r="A211" s="7" t="s">
        <v>253</v>
      </c>
      <c r="B211" s="14" t="s">
        <v>445</v>
      </c>
      <c r="C211" s="31" t="s">
        <v>446</v>
      </c>
      <c r="D211" s="18">
        <f>ROUND([2]прейскур!E250,2)*1.2</f>
        <v>252.04799999999997</v>
      </c>
    </row>
    <row r="212" spans="1:4" ht="15.75" x14ac:dyDescent="0.25">
      <c r="A212" s="7" t="s">
        <v>254</v>
      </c>
      <c r="B212" s="14" t="s">
        <v>447</v>
      </c>
      <c r="C212" s="31" t="s">
        <v>160</v>
      </c>
      <c r="D212" s="18">
        <f>ROUND([2]прейскур!E251,2)*1.2</f>
        <v>4.3920000000000003</v>
      </c>
    </row>
    <row r="213" spans="1:4" ht="31.5" x14ac:dyDescent="0.25">
      <c r="A213" s="7" t="s">
        <v>255</v>
      </c>
      <c r="B213" s="14" t="s">
        <v>448</v>
      </c>
      <c r="C213" s="45" t="s">
        <v>438</v>
      </c>
      <c r="D213" s="18">
        <f>ROUND([2]прейскур!E252,2)*1.2</f>
        <v>13.092000000000001</v>
      </c>
    </row>
    <row r="214" spans="1:4" ht="31.5" x14ac:dyDescent="0.25">
      <c r="A214" s="7" t="s">
        <v>256</v>
      </c>
      <c r="B214" s="14" t="s">
        <v>449</v>
      </c>
      <c r="C214" s="47"/>
      <c r="D214" s="18">
        <f>ROUND([2]прейскур!E253,2)*1.2</f>
        <v>17.387999999999998</v>
      </c>
    </row>
    <row r="215" spans="1:4" ht="47.25" x14ac:dyDescent="0.25">
      <c r="A215" s="7" t="s">
        <v>257</v>
      </c>
      <c r="B215" s="14" t="s">
        <v>450</v>
      </c>
      <c r="C215" s="35" t="s">
        <v>184</v>
      </c>
      <c r="D215" s="18">
        <f>ROUND([2]прейскур!E254,2)*1.2</f>
        <v>3.0960000000000001</v>
      </c>
    </row>
    <row r="216" spans="1:4" ht="47.25" x14ac:dyDescent="0.25">
      <c r="A216" s="7" t="s">
        <v>258</v>
      </c>
      <c r="B216" s="14" t="s">
        <v>451</v>
      </c>
      <c r="C216" s="37"/>
      <c r="D216" s="18">
        <f>ROUND([2]прейскур!E255,2)*1.2</f>
        <v>10.319999999999999</v>
      </c>
    </row>
    <row r="217" spans="1:4" ht="31.5" x14ac:dyDescent="0.25">
      <c r="A217" s="7" t="s">
        <v>259</v>
      </c>
      <c r="B217" s="13" t="s">
        <v>452</v>
      </c>
      <c r="C217" s="38" t="s">
        <v>184</v>
      </c>
      <c r="D217" s="18">
        <f>ROUND([2]прейскур!E256,2)*1.2</f>
        <v>12.9</v>
      </c>
    </row>
    <row r="218" spans="1:4" ht="31.5" x14ac:dyDescent="0.25">
      <c r="A218" s="7" t="s">
        <v>260</v>
      </c>
      <c r="B218" s="13" t="s">
        <v>453</v>
      </c>
      <c r="C218" s="38"/>
      <c r="D218" s="18">
        <f>ROUND([2]прейскур!E257,2)*1.2</f>
        <v>22.187999999999999</v>
      </c>
    </row>
    <row r="219" spans="1:4" ht="31.5" x14ac:dyDescent="0.25">
      <c r="A219" s="7" t="s">
        <v>261</v>
      </c>
      <c r="B219" s="16" t="s">
        <v>143</v>
      </c>
      <c r="C219" s="30" t="s">
        <v>7</v>
      </c>
      <c r="D219" s="33">
        <f>ROUND([4]прейскур!$E$17,2)*1.2</f>
        <v>33.491999999999997</v>
      </c>
    </row>
    <row r="220" spans="1:4" ht="31.5" x14ac:dyDescent="0.25">
      <c r="A220" s="7" t="s">
        <v>262</v>
      </c>
      <c r="B220" s="16" t="s">
        <v>144</v>
      </c>
      <c r="C220" s="30" t="s">
        <v>7</v>
      </c>
      <c r="D220" s="33">
        <f>ROUND([4]прейскур!E18,2)*1.2</f>
        <v>37.163999999999994</v>
      </c>
    </row>
    <row r="221" spans="1:4" ht="31.5" x14ac:dyDescent="0.25">
      <c r="A221" s="7" t="s">
        <v>263</v>
      </c>
      <c r="B221" s="16" t="s">
        <v>145</v>
      </c>
      <c r="C221" s="30" t="s">
        <v>7</v>
      </c>
      <c r="D221" s="33">
        <f>ROUND([4]прейскур!E19,2)*1.2</f>
        <v>29.82</v>
      </c>
    </row>
    <row r="222" spans="1:4" ht="31.5" x14ac:dyDescent="0.25">
      <c r="A222" s="7" t="s">
        <v>264</v>
      </c>
      <c r="B222" s="16" t="s">
        <v>146</v>
      </c>
      <c r="C222" s="30" t="s">
        <v>7</v>
      </c>
      <c r="D222" s="33">
        <f>ROUND([4]прейскур!E20,2)*1.2</f>
        <v>31.451999999999998</v>
      </c>
    </row>
    <row r="223" spans="1:4" ht="31.5" x14ac:dyDescent="0.25">
      <c r="A223" s="7" t="s">
        <v>265</v>
      </c>
      <c r="B223" s="16" t="s">
        <v>147</v>
      </c>
      <c r="C223" s="30" t="s">
        <v>7</v>
      </c>
      <c r="D223" s="33">
        <f>ROUND([4]прейскур!E21,2)*1.2</f>
        <v>16.331999999999997</v>
      </c>
    </row>
    <row r="224" spans="1:4" ht="31.5" x14ac:dyDescent="0.25">
      <c r="A224" s="7" t="s">
        <v>266</v>
      </c>
      <c r="B224" s="16" t="s">
        <v>148</v>
      </c>
      <c r="C224" s="30" t="s">
        <v>7</v>
      </c>
      <c r="D224" s="33">
        <f>ROUND([4]прейскур!E22,2)*1.2</f>
        <v>18.384</v>
      </c>
    </row>
    <row r="225" spans="1:4" ht="31.5" x14ac:dyDescent="0.25">
      <c r="A225" s="7" t="s">
        <v>267</v>
      </c>
      <c r="B225" s="16" t="s">
        <v>149</v>
      </c>
      <c r="C225" s="30" t="s">
        <v>7</v>
      </c>
      <c r="D225" s="33">
        <f>ROUND([4]прейскур!E23,2)*1.2</f>
        <v>19.2</v>
      </c>
    </row>
    <row r="226" spans="1:4" ht="31.5" x14ac:dyDescent="0.25">
      <c r="A226" s="7" t="s">
        <v>268</v>
      </c>
      <c r="B226" s="16" t="s">
        <v>150</v>
      </c>
      <c r="C226" s="30" t="s">
        <v>7</v>
      </c>
      <c r="D226" s="33">
        <f>ROUND([4]прейскур!E24,2)*1.2</f>
        <v>17.16</v>
      </c>
    </row>
    <row r="227" spans="1:4" ht="31.5" x14ac:dyDescent="0.25">
      <c r="A227" s="7" t="s">
        <v>269</v>
      </c>
      <c r="B227" s="16" t="s">
        <v>151</v>
      </c>
      <c r="C227" s="30" t="s">
        <v>7</v>
      </c>
      <c r="D227" s="33">
        <f>ROUND([4]прейскур!E25,2)*1.2</f>
        <v>18.791999999999998</v>
      </c>
    </row>
    <row r="228" spans="1:4" ht="31.5" x14ac:dyDescent="0.25">
      <c r="A228" s="7" t="s">
        <v>270</v>
      </c>
      <c r="B228" s="16" t="s">
        <v>152</v>
      </c>
      <c r="C228" s="30" t="s">
        <v>50</v>
      </c>
      <c r="D228" s="33">
        <f>ROUND([4]прейскур!E26,2)*1.2</f>
        <v>747.024</v>
      </c>
    </row>
    <row r="229" spans="1:4" ht="31.5" x14ac:dyDescent="0.25">
      <c r="A229" s="7" t="s">
        <v>271</v>
      </c>
      <c r="B229" s="16" t="s">
        <v>153</v>
      </c>
      <c r="C229" s="30" t="s">
        <v>50</v>
      </c>
      <c r="D229" s="33">
        <f>ROUND([4]прейскур!E27,2)*1.2</f>
        <v>152.76</v>
      </c>
    </row>
    <row r="230" spans="1:4" ht="31.5" x14ac:dyDescent="0.25">
      <c r="A230" s="7" t="s">
        <v>272</v>
      </c>
      <c r="B230" s="16" t="s">
        <v>154</v>
      </c>
      <c r="C230" s="30" t="s">
        <v>50</v>
      </c>
      <c r="D230" s="33">
        <f>ROUND([4]прейскур!E28,2)*1.2</f>
        <v>195.22799999999998</v>
      </c>
    </row>
    <row r="231" spans="1:4" ht="31.5" x14ac:dyDescent="0.25">
      <c r="A231" s="7" t="s">
        <v>273</v>
      </c>
      <c r="B231" s="16" t="s">
        <v>155</v>
      </c>
      <c r="C231" s="30" t="s">
        <v>50</v>
      </c>
      <c r="D231" s="33">
        <f>ROUND([4]прейскур!E29,2)*1.2</f>
        <v>253.22399999999999</v>
      </c>
    </row>
    <row r="232" spans="1:4" ht="31.5" x14ac:dyDescent="0.25">
      <c r="A232" s="7" t="s">
        <v>274</v>
      </c>
      <c r="B232" s="16" t="s">
        <v>156</v>
      </c>
      <c r="C232" s="30" t="s">
        <v>50</v>
      </c>
      <c r="D232" s="33">
        <f>ROUND([4]прейскур!E30,2)*1.2</f>
        <v>19.608000000000001</v>
      </c>
    </row>
    <row r="233" spans="1:4" ht="31.5" x14ac:dyDescent="0.25">
      <c r="A233" s="7" t="s">
        <v>275</v>
      </c>
      <c r="B233" s="16" t="s">
        <v>157</v>
      </c>
      <c r="C233" s="30" t="s">
        <v>50</v>
      </c>
      <c r="D233" s="33">
        <f>ROUND([4]прейскур!E31,2)*1.2</f>
        <v>22.463999999999999</v>
      </c>
    </row>
    <row r="234" spans="1:4" ht="31.5" x14ac:dyDescent="0.25">
      <c r="A234" s="7" t="s">
        <v>276</v>
      </c>
      <c r="B234" s="16" t="s">
        <v>158</v>
      </c>
      <c r="C234" s="30" t="s">
        <v>50</v>
      </c>
      <c r="D234" s="33">
        <f>ROUND([4]прейскур!E32,2)*1.2</f>
        <v>25.728000000000002</v>
      </c>
    </row>
    <row r="235" spans="1:4" ht="47.25" x14ac:dyDescent="0.25">
      <c r="A235" s="7" t="s">
        <v>277</v>
      </c>
      <c r="B235" s="12" t="s">
        <v>159</v>
      </c>
      <c r="C235" s="30" t="s">
        <v>316</v>
      </c>
      <c r="D235" s="33">
        <f>ROUND([4]прейскур!E33,2)*1.2</f>
        <v>8.1719999999999988</v>
      </c>
    </row>
    <row r="236" spans="1:4" ht="47.25" x14ac:dyDescent="0.25">
      <c r="A236" s="7" t="s">
        <v>278</v>
      </c>
      <c r="B236" s="16" t="s">
        <v>161</v>
      </c>
      <c r="C236" s="30" t="s">
        <v>162</v>
      </c>
      <c r="D236" s="33">
        <f>ROUND([4]прейскур!E37,2)*1.2</f>
        <v>497.47199999999998</v>
      </c>
    </row>
    <row r="237" spans="1:4" ht="47.25" x14ac:dyDescent="0.25">
      <c r="A237" s="7" t="s">
        <v>279</v>
      </c>
      <c r="B237" s="16" t="s">
        <v>163</v>
      </c>
      <c r="C237" s="30" t="s">
        <v>162</v>
      </c>
      <c r="D237" s="33">
        <f>ROUND([4]прейскур!E38,2)*1.2</f>
        <v>746.20799999999997</v>
      </c>
    </row>
    <row r="238" spans="1:4" ht="47.25" x14ac:dyDescent="0.25">
      <c r="A238" s="7" t="s">
        <v>280</v>
      </c>
      <c r="B238" s="16" t="s">
        <v>164</v>
      </c>
      <c r="C238" s="30" t="s">
        <v>162</v>
      </c>
      <c r="D238" s="33">
        <f>ROUND([4]прейскур!E39,2)*1.2</f>
        <v>476.23199999999997</v>
      </c>
    </row>
    <row r="239" spans="1:4" ht="47.25" x14ac:dyDescent="0.25">
      <c r="A239" s="7" t="s">
        <v>281</v>
      </c>
      <c r="B239" s="16" t="s">
        <v>165</v>
      </c>
      <c r="C239" s="30" t="s">
        <v>162</v>
      </c>
      <c r="D239" s="33">
        <f>ROUND([4]прейскур!E40,2)*1.2</f>
        <v>714.34799999999996</v>
      </c>
    </row>
    <row r="240" spans="1:4" ht="31.5" x14ac:dyDescent="0.25">
      <c r="A240" s="7" t="s">
        <v>282</v>
      </c>
      <c r="B240" s="16" t="s">
        <v>166</v>
      </c>
      <c r="C240" s="30" t="s">
        <v>167</v>
      </c>
      <c r="D240" s="33">
        <f>ROUND([4]прейскур!E41,2)*1.2</f>
        <v>42.288000000000004</v>
      </c>
    </row>
    <row r="241" spans="1:4" ht="47.25" x14ac:dyDescent="0.25">
      <c r="A241" s="7" t="s">
        <v>283</v>
      </c>
      <c r="B241" s="16" t="s">
        <v>168</v>
      </c>
      <c r="C241" s="30" t="s">
        <v>50</v>
      </c>
      <c r="D241" s="34">
        <f>ROUND([4]прейскур!E42,2)*1.2</f>
        <v>155.916</v>
      </c>
    </row>
    <row r="242" spans="1:4" ht="15.75" x14ac:dyDescent="0.25">
      <c r="A242" s="7" t="s">
        <v>284</v>
      </c>
      <c r="B242" s="16" t="s">
        <v>169</v>
      </c>
      <c r="C242" s="30" t="s">
        <v>170</v>
      </c>
      <c r="D242" s="34">
        <f>ROUND([4]прейскур!E43,2)*1.2</f>
        <v>139.06799999999998</v>
      </c>
    </row>
    <row r="243" spans="1:4" ht="47.25" x14ac:dyDescent="0.25">
      <c r="A243" s="7" t="s">
        <v>285</v>
      </c>
      <c r="B243" s="13" t="s">
        <v>171</v>
      </c>
      <c r="C243" s="30" t="s">
        <v>160</v>
      </c>
      <c r="D243" s="33">
        <f>ROUND([4]прейскур!E44,2)*1.2</f>
        <v>1015.1159999999999</v>
      </c>
    </row>
    <row r="244" spans="1:4" ht="47.25" x14ac:dyDescent="0.25">
      <c r="A244" s="7" t="s">
        <v>286</v>
      </c>
      <c r="B244" s="13" t="s">
        <v>172</v>
      </c>
      <c r="C244" s="30" t="s">
        <v>160</v>
      </c>
      <c r="D244" s="33">
        <f>ROUND([4]прейскур!E45,2)*1.2</f>
        <v>864.28800000000001</v>
      </c>
    </row>
    <row r="245" spans="1:4" ht="47.25" x14ac:dyDescent="0.25">
      <c r="A245" s="7" t="s">
        <v>287</v>
      </c>
      <c r="B245" s="13" t="s">
        <v>173</v>
      </c>
      <c r="C245" s="30" t="s">
        <v>160</v>
      </c>
      <c r="D245" s="33">
        <f>ROUND([4]прейскур!E46,2)*1.2</f>
        <v>1546.836</v>
      </c>
    </row>
    <row r="246" spans="1:4" ht="47.25" x14ac:dyDescent="0.25">
      <c r="A246" s="7" t="s">
        <v>288</v>
      </c>
      <c r="B246" s="13" t="s">
        <v>174</v>
      </c>
      <c r="C246" s="30" t="s">
        <v>160</v>
      </c>
      <c r="D246" s="33">
        <f>ROUND([4]прейскур!E47,2)*1.2</f>
        <v>1314.8040000000001</v>
      </c>
    </row>
    <row r="247" spans="1:4" ht="47.25" x14ac:dyDescent="0.25">
      <c r="A247" s="7" t="s">
        <v>289</v>
      </c>
      <c r="B247" s="13" t="s">
        <v>175</v>
      </c>
      <c r="C247" s="30" t="s">
        <v>160</v>
      </c>
      <c r="D247" s="33">
        <f>ROUND([4]прейскур!E48,2)*1.2</f>
        <v>2030.2199999999998</v>
      </c>
    </row>
    <row r="248" spans="1:4" ht="47.25" x14ac:dyDescent="0.25">
      <c r="A248" s="7" t="s">
        <v>290</v>
      </c>
      <c r="B248" s="13" t="s">
        <v>176</v>
      </c>
      <c r="C248" s="30" t="s">
        <v>160</v>
      </c>
      <c r="D248" s="33">
        <f>ROUND([4]прейскур!E49,2)*1.2</f>
        <v>1728.588</v>
      </c>
    </row>
    <row r="249" spans="1:4" ht="47.25" x14ac:dyDescent="0.25">
      <c r="A249" s="7" t="s">
        <v>291</v>
      </c>
      <c r="B249" s="13" t="s">
        <v>177</v>
      </c>
      <c r="C249" s="30" t="s">
        <v>160</v>
      </c>
      <c r="D249" s="33">
        <f>ROUND([4]прейскур!E50,2)*1.2</f>
        <v>3093.672</v>
      </c>
    </row>
    <row r="250" spans="1:4" ht="47.25" x14ac:dyDescent="0.25">
      <c r="A250" s="7" t="s">
        <v>292</v>
      </c>
      <c r="B250" s="13" t="s">
        <v>178</v>
      </c>
      <c r="C250" s="30" t="s">
        <v>160</v>
      </c>
      <c r="D250" s="33">
        <f>ROUND([4]прейскур!E51,2)*1.2</f>
        <v>2629.62</v>
      </c>
    </row>
    <row r="251" spans="1:4" ht="47.25" x14ac:dyDescent="0.25">
      <c r="A251" s="7" t="s">
        <v>293</v>
      </c>
      <c r="B251" s="13" t="s">
        <v>179</v>
      </c>
      <c r="C251" s="30" t="s">
        <v>160</v>
      </c>
      <c r="D251" s="33">
        <f>ROUND([4]прейскур!E52,2)*1.2</f>
        <v>3045.3360000000002</v>
      </c>
    </row>
    <row r="252" spans="1:4" ht="47.25" x14ac:dyDescent="0.25">
      <c r="A252" s="7" t="s">
        <v>294</v>
      </c>
      <c r="B252" s="13" t="s">
        <v>180</v>
      </c>
      <c r="C252" s="30" t="s">
        <v>160</v>
      </c>
      <c r="D252" s="33">
        <f>ROUND([4]прейскур!E53,2)*1.2</f>
        <v>2592.8759999999997</v>
      </c>
    </row>
    <row r="253" spans="1:4" ht="47.25" x14ac:dyDescent="0.25">
      <c r="A253" s="7" t="s">
        <v>295</v>
      </c>
      <c r="B253" s="13" t="s">
        <v>181</v>
      </c>
      <c r="C253" s="30" t="s">
        <v>160</v>
      </c>
      <c r="D253" s="33">
        <f>ROUND([4]прейскур!E54,2)*1.2</f>
        <v>4640.5079999999998</v>
      </c>
    </row>
    <row r="254" spans="1:4" ht="47.25" x14ac:dyDescent="0.25">
      <c r="A254" s="7" t="s">
        <v>296</v>
      </c>
      <c r="B254" s="13" t="s">
        <v>182</v>
      </c>
      <c r="C254" s="30" t="s">
        <v>160</v>
      </c>
      <c r="D254" s="33">
        <f>ROUND([4]прейскур!E55,2)*1.2</f>
        <v>3944.424</v>
      </c>
    </row>
    <row r="255" spans="1:4" ht="47.25" x14ac:dyDescent="0.25">
      <c r="A255" s="7" t="s">
        <v>297</v>
      </c>
      <c r="B255" s="13" t="s">
        <v>183</v>
      </c>
      <c r="C255" s="30" t="s">
        <v>184</v>
      </c>
      <c r="D255" s="33">
        <f>ROUND([4]прейскур!E56,2)*1.2</f>
        <v>21.852</v>
      </c>
    </row>
    <row r="256" spans="1:4" ht="15.75" x14ac:dyDescent="0.25">
      <c r="A256" s="7" t="s">
        <v>298</v>
      </c>
      <c r="B256" s="13" t="s">
        <v>185</v>
      </c>
      <c r="C256" s="30" t="s">
        <v>184</v>
      </c>
      <c r="D256" s="33">
        <f>ROUND([4]прейскур!E57,2)*1.2</f>
        <v>8.1239999999999988</v>
      </c>
    </row>
    <row r="257" spans="1:4" ht="31.5" x14ac:dyDescent="0.25">
      <c r="A257" s="7" t="s">
        <v>299</v>
      </c>
      <c r="B257" s="13" t="s">
        <v>186</v>
      </c>
      <c r="C257" s="30" t="s">
        <v>315</v>
      </c>
      <c r="D257" s="33">
        <f>ROUND([4]прейскур!E58,2)*1.2</f>
        <v>122.148</v>
      </c>
    </row>
    <row r="258" spans="1:4" ht="15.75" x14ac:dyDescent="0.25">
      <c r="A258" s="7" t="s">
        <v>300</v>
      </c>
      <c r="B258" s="13" t="s">
        <v>187</v>
      </c>
      <c r="C258" s="30" t="s">
        <v>651</v>
      </c>
      <c r="D258" s="33">
        <f>ROUND([4]прейскур!E59,2)*1.2</f>
        <v>66.683999999999997</v>
      </c>
    </row>
    <row r="259" spans="1:4" ht="31.5" x14ac:dyDescent="0.25">
      <c r="A259" s="7" t="s">
        <v>301</v>
      </c>
      <c r="B259" s="13" t="s">
        <v>188</v>
      </c>
      <c r="C259" s="30" t="s">
        <v>189</v>
      </c>
      <c r="D259" s="33">
        <f>ROUND([4]прейскур!E60,2)*1.2</f>
        <v>180.756</v>
      </c>
    </row>
    <row r="260" spans="1:4" ht="31.5" x14ac:dyDescent="0.25">
      <c r="A260" s="7" t="s">
        <v>302</v>
      </c>
      <c r="B260" s="13" t="s">
        <v>190</v>
      </c>
      <c r="C260" s="30" t="s">
        <v>189</v>
      </c>
      <c r="D260" s="33">
        <f>ROUND([4]прейскур!E61,2)*1.2</f>
        <v>209.364</v>
      </c>
    </row>
    <row r="261" spans="1:4" ht="31.5" x14ac:dyDescent="0.25">
      <c r="A261" s="7" t="s">
        <v>303</v>
      </c>
      <c r="B261" s="13" t="s">
        <v>191</v>
      </c>
      <c r="C261" s="30" t="s">
        <v>189</v>
      </c>
      <c r="D261" s="33">
        <f>ROUND([4]прейскур!E62,2)*1.2</f>
        <v>244.608</v>
      </c>
    </row>
    <row r="262" spans="1:4" ht="31.5" x14ac:dyDescent="0.25">
      <c r="A262" s="7" t="s">
        <v>304</v>
      </c>
      <c r="B262" s="13" t="s">
        <v>192</v>
      </c>
      <c r="C262" s="30" t="s">
        <v>189</v>
      </c>
      <c r="D262" s="33">
        <f>ROUND([4]прейскур!E63,2)*1.2</f>
        <v>284.82</v>
      </c>
    </row>
    <row r="263" spans="1:4" ht="31.5" x14ac:dyDescent="0.25">
      <c r="A263" s="7" t="s">
        <v>305</v>
      </c>
      <c r="B263" s="13" t="s">
        <v>193</v>
      </c>
      <c r="C263" s="30" t="s">
        <v>189</v>
      </c>
      <c r="D263" s="33">
        <f>ROUND([4]прейскур!E64,2)*1.2</f>
        <v>330.43200000000002</v>
      </c>
    </row>
    <row r="264" spans="1:4" ht="31.5" x14ac:dyDescent="0.25">
      <c r="A264" s="7" t="s">
        <v>306</v>
      </c>
      <c r="B264" s="13" t="s">
        <v>508</v>
      </c>
      <c r="C264" s="30" t="s">
        <v>194</v>
      </c>
      <c r="D264" s="19">
        <f>ROUND([5]прейскур!D18,2)*1.2</f>
        <v>4.6079999999999997</v>
      </c>
    </row>
    <row r="265" spans="1:4" ht="31.5" x14ac:dyDescent="0.25">
      <c r="A265" s="7" t="s">
        <v>307</v>
      </c>
      <c r="B265" s="13" t="s">
        <v>509</v>
      </c>
      <c r="C265" s="30" t="s">
        <v>194</v>
      </c>
      <c r="D265" s="19">
        <f>ROUND([5]прейскур!D19,2)*1.2</f>
        <v>5.52</v>
      </c>
    </row>
    <row r="266" spans="1:4" ht="31.5" x14ac:dyDescent="0.25">
      <c r="A266" s="7" t="s">
        <v>310</v>
      </c>
      <c r="B266" s="13" t="s">
        <v>510</v>
      </c>
      <c r="C266" s="30" t="s">
        <v>194</v>
      </c>
      <c r="D266" s="19">
        <f>ROUND([5]прейскур!D20,2)*1.2</f>
        <v>5.52</v>
      </c>
    </row>
    <row r="267" spans="1:4" ht="31.5" x14ac:dyDescent="0.25">
      <c r="A267" s="7" t="s">
        <v>311</v>
      </c>
      <c r="B267" s="13" t="s">
        <v>511</v>
      </c>
      <c r="C267" s="30" t="s">
        <v>194</v>
      </c>
      <c r="D267" s="19">
        <f>ROUND([5]прейскур!D21,2)*1.2</f>
        <v>5.76</v>
      </c>
    </row>
    <row r="268" spans="1:4" ht="31.5" x14ac:dyDescent="0.25">
      <c r="A268" s="7" t="s">
        <v>529</v>
      </c>
      <c r="B268" s="13" t="s">
        <v>512</v>
      </c>
      <c r="C268" s="30" t="s">
        <v>194</v>
      </c>
      <c r="D268" s="19">
        <f>ROUND([5]прейскур!D22,2)*1.2</f>
        <v>6.9119999999999999</v>
      </c>
    </row>
    <row r="269" spans="1:4" ht="31.5" x14ac:dyDescent="0.25">
      <c r="A269" s="7" t="s">
        <v>530</v>
      </c>
      <c r="B269" s="13" t="s">
        <v>513</v>
      </c>
      <c r="C269" s="30" t="s">
        <v>194</v>
      </c>
      <c r="D269" s="19">
        <f>ROUND([5]прейскур!D23,2)*1.2</f>
        <v>6.9119999999999999</v>
      </c>
    </row>
    <row r="270" spans="1:4" ht="58.5" customHeight="1" x14ac:dyDescent="0.25">
      <c r="A270" s="8" t="s">
        <v>531</v>
      </c>
      <c r="B270" s="54" t="s">
        <v>514</v>
      </c>
      <c r="C270" s="54"/>
      <c r="D270" s="54"/>
    </row>
    <row r="271" spans="1:4" ht="31.5" x14ac:dyDescent="0.25">
      <c r="A271" s="21" t="s">
        <v>532</v>
      </c>
      <c r="B271" s="13" t="s">
        <v>515</v>
      </c>
      <c r="C271" s="30" t="s">
        <v>194</v>
      </c>
      <c r="D271" s="19">
        <f>ROUND([5]прейскур!D25,2)*1.2</f>
        <v>5.9880000000000004</v>
      </c>
    </row>
    <row r="272" spans="1:4" ht="31.5" x14ac:dyDescent="0.25">
      <c r="A272" s="21" t="s">
        <v>533</v>
      </c>
      <c r="B272" s="13" t="s">
        <v>516</v>
      </c>
      <c r="C272" s="30" t="s">
        <v>194</v>
      </c>
      <c r="D272" s="19">
        <f>ROUND([5]прейскур!D26,2)*1.2</f>
        <v>7.1879999999999997</v>
      </c>
    </row>
    <row r="273" spans="1:4" ht="31.5" x14ac:dyDescent="0.25">
      <c r="A273" s="21" t="s">
        <v>534</v>
      </c>
      <c r="B273" s="13" t="s">
        <v>517</v>
      </c>
      <c r="C273" s="30" t="s">
        <v>194</v>
      </c>
      <c r="D273" s="19">
        <f>ROUND([5]прейскур!D27,2)*1.2</f>
        <v>7.1879999999999997</v>
      </c>
    </row>
    <row r="274" spans="1:4" ht="31.5" x14ac:dyDescent="0.25">
      <c r="A274" s="21" t="s">
        <v>535</v>
      </c>
      <c r="B274" s="13" t="s">
        <v>518</v>
      </c>
      <c r="C274" s="30" t="s">
        <v>194</v>
      </c>
      <c r="D274" s="19">
        <f>ROUND([5]прейскур!D28,2)*1.2</f>
        <v>7.4879999999999995</v>
      </c>
    </row>
    <row r="275" spans="1:4" ht="31.5" x14ac:dyDescent="0.25">
      <c r="A275" s="21" t="s">
        <v>536</v>
      </c>
      <c r="B275" s="13" t="s">
        <v>519</v>
      </c>
      <c r="C275" s="30" t="s">
        <v>194</v>
      </c>
      <c r="D275" s="19">
        <f>ROUND([5]прейскур!D29,2)*1.2</f>
        <v>8.9760000000000009</v>
      </c>
    </row>
    <row r="276" spans="1:4" ht="31.5" x14ac:dyDescent="0.25">
      <c r="A276" s="21" t="s">
        <v>537</v>
      </c>
      <c r="B276" s="13" t="s">
        <v>520</v>
      </c>
      <c r="C276" s="30" t="s">
        <v>194</v>
      </c>
      <c r="D276" s="19">
        <f>ROUND([5]прейскур!D30,2)*1.2</f>
        <v>8.9760000000000009</v>
      </c>
    </row>
    <row r="277" spans="1:4" ht="73.5" customHeight="1" x14ac:dyDescent="0.25">
      <c r="A277" s="22" t="s">
        <v>538</v>
      </c>
      <c r="B277" s="54" t="s">
        <v>521</v>
      </c>
      <c r="C277" s="54"/>
      <c r="D277" s="54"/>
    </row>
    <row r="278" spans="1:4" ht="31.5" x14ac:dyDescent="0.25">
      <c r="A278" s="21" t="s">
        <v>539</v>
      </c>
      <c r="B278" s="13" t="s">
        <v>508</v>
      </c>
      <c r="C278" s="30" t="s">
        <v>194</v>
      </c>
      <c r="D278" s="19">
        <f>ROUND([5]прейскур!D32,2)*1.2</f>
        <v>5.2919999999999998</v>
      </c>
    </row>
    <row r="279" spans="1:4" ht="31.5" x14ac:dyDescent="0.25">
      <c r="A279" s="21" t="s">
        <v>540</v>
      </c>
      <c r="B279" s="13" t="s">
        <v>509</v>
      </c>
      <c r="C279" s="30" t="s">
        <v>194</v>
      </c>
      <c r="D279" s="19">
        <f>ROUND([5]прейскур!D33,2)*1.2</f>
        <v>6.3599999999999994</v>
      </c>
    </row>
    <row r="280" spans="1:4" ht="31.5" x14ac:dyDescent="0.25">
      <c r="A280" s="21" t="s">
        <v>541</v>
      </c>
      <c r="B280" s="13" t="s">
        <v>510</v>
      </c>
      <c r="C280" s="30" t="s">
        <v>194</v>
      </c>
      <c r="D280" s="19">
        <f>ROUND([5]прейскур!D34,2)*1.2</f>
        <v>6.3599999999999994</v>
      </c>
    </row>
    <row r="281" spans="1:4" ht="31.5" x14ac:dyDescent="0.25">
      <c r="A281" s="21" t="s">
        <v>542</v>
      </c>
      <c r="B281" s="5" t="s">
        <v>511</v>
      </c>
      <c r="C281" s="30" t="s">
        <v>194</v>
      </c>
      <c r="D281" s="19">
        <f>ROUND([5]прейскур!D35,2)*1.2</f>
        <v>6.6239999999999997</v>
      </c>
    </row>
    <row r="282" spans="1:4" ht="31.5" x14ac:dyDescent="0.25">
      <c r="A282" s="21" t="s">
        <v>543</v>
      </c>
      <c r="B282" s="13" t="s">
        <v>512</v>
      </c>
      <c r="C282" s="30" t="s">
        <v>194</v>
      </c>
      <c r="D282" s="19">
        <f>ROUND([5]прейскур!D36,2)*1.2</f>
        <v>7.944</v>
      </c>
    </row>
    <row r="283" spans="1:4" ht="31.5" x14ac:dyDescent="0.25">
      <c r="A283" s="21" t="s">
        <v>544</v>
      </c>
      <c r="B283" s="13" t="s">
        <v>522</v>
      </c>
      <c r="C283" s="30" t="s">
        <v>194</v>
      </c>
      <c r="D283" s="19">
        <f>ROUND([5]прейскур!D37,2)*1.2</f>
        <v>7.944</v>
      </c>
    </row>
    <row r="284" spans="1:4" ht="57.75" customHeight="1" x14ac:dyDescent="0.25">
      <c r="A284" s="22" t="s">
        <v>545</v>
      </c>
      <c r="B284" s="54" t="s">
        <v>523</v>
      </c>
      <c r="C284" s="54"/>
      <c r="D284" s="54"/>
    </row>
    <row r="285" spans="1:4" ht="31.5" x14ac:dyDescent="0.25">
      <c r="A285" s="21" t="s">
        <v>546</v>
      </c>
      <c r="B285" s="13" t="s">
        <v>508</v>
      </c>
      <c r="C285" s="30" t="s">
        <v>194</v>
      </c>
      <c r="D285" s="19">
        <f>ROUND([5]прейскур!D39,2)*1.2</f>
        <v>5.52</v>
      </c>
    </row>
    <row r="286" spans="1:4" ht="31.5" x14ac:dyDescent="0.25">
      <c r="A286" s="21" t="s">
        <v>547</v>
      </c>
      <c r="B286" s="13" t="s">
        <v>509</v>
      </c>
      <c r="C286" s="30" t="s">
        <v>194</v>
      </c>
      <c r="D286" s="19">
        <f>ROUND([5]прейскур!D40,2)*1.2</f>
        <v>6.6360000000000001</v>
      </c>
    </row>
    <row r="287" spans="1:4" ht="31.5" x14ac:dyDescent="0.25">
      <c r="A287" s="21" t="s">
        <v>548</v>
      </c>
      <c r="B287" s="13" t="s">
        <v>510</v>
      </c>
      <c r="C287" s="30" t="s">
        <v>194</v>
      </c>
      <c r="D287" s="19">
        <f>ROUND([5]прейскур!D41,2)*1.2</f>
        <v>6.6360000000000001</v>
      </c>
    </row>
    <row r="288" spans="1:4" ht="31.5" x14ac:dyDescent="0.25">
      <c r="A288" s="21" t="s">
        <v>549</v>
      </c>
      <c r="B288" s="13" t="s">
        <v>511</v>
      </c>
      <c r="C288" s="30" t="s">
        <v>194</v>
      </c>
      <c r="D288" s="19">
        <f>ROUND([5]прейскур!D42,2)*1.2</f>
        <v>6.9119999999999999</v>
      </c>
    </row>
    <row r="289" spans="1:4" ht="31.5" x14ac:dyDescent="0.25">
      <c r="A289" s="21" t="s">
        <v>550</v>
      </c>
      <c r="B289" s="13" t="s">
        <v>512</v>
      </c>
      <c r="C289" s="30" t="s">
        <v>194</v>
      </c>
      <c r="D289" s="19">
        <f>ROUND([5]прейскур!D43,2)*1.2</f>
        <v>8.2919999999999998</v>
      </c>
    </row>
    <row r="290" spans="1:4" ht="31.5" x14ac:dyDescent="0.25">
      <c r="A290" s="21" t="s">
        <v>551</v>
      </c>
      <c r="B290" s="13" t="s">
        <v>522</v>
      </c>
      <c r="C290" s="30" t="s">
        <v>194</v>
      </c>
      <c r="D290" s="19">
        <f>ROUND([5]прейскур!D44,2)*1.2</f>
        <v>8.2919999999999998</v>
      </c>
    </row>
    <row r="291" spans="1:4" ht="15.75" x14ac:dyDescent="0.25">
      <c r="A291" s="21" t="s">
        <v>552</v>
      </c>
      <c r="B291" s="13" t="s">
        <v>524</v>
      </c>
      <c r="C291" s="30" t="s">
        <v>194</v>
      </c>
      <c r="D291" s="19">
        <f>ROUND([5]прейскур!D45,2)*1.2</f>
        <v>0.73199999999999998</v>
      </c>
    </row>
    <row r="292" spans="1:4" ht="31.5" x14ac:dyDescent="0.25">
      <c r="A292" s="21" t="s">
        <v>553</v>
      </c>
      <c r="B292" s="5" t="s">
        <v>195</v>
      </c>
      <c r="C292" s="30" t="s">
        <v>194</v>
      </c>
      <c r="D292" s="19">
        <f>ROUND([5]прейскур!D46,2)*1.2</f>
        <v>31.643999999999998</v>
      </c>
    </row>
    <row r="293" spans="1:4" ht="31.5" x14ac:dyDescent="0.25">
      <c r="A293" s="21" t="s">
        <v>554</v>
      </c>
      <c r="B293" s="5" t="s">
        <v>196</v>
      </c>
      <c r="C293" s="30" t="s">
        <v>194</v>
      </c>
      <c r="D293" s="19">
        <f>ROUND([5]прейскур!D47,2)*1.2</f>
        <v>35.723999999999997</v>
      </c>
    </row>
    <row r="294" spans="1:4" ht="31.5" x14ac:dyDescent="0.25">
      <c r="A294" s="21" t="s">
        <v>555</v>
      </c>
      <c r="B294" s="5" t="s">
        <v>197</v>
      </c>
      <c r="C294" s="30" t="s">
        <v>194</v>
      </c>
      <c r="D294" s="19">
        <f>ROUND([5]прейскур!D48,2)*1.2</f>
        <v>35.723999999999997</v>
      </c>
    </row>
    <row r="295" spans="1:4" ht="31.5" x14ac:dyDescent="0.25">
      <c r="A295" s="21" t="s">
        <v>556</v>
      </c>
      <c r="B295" s="5" t="s">
        <v>198</v>
      </c>
      <c r="C295" s="30" t="s">
        <v>194</v>
      </c>
      <c r="D295" s="19">
        <f>ROUND([5]прейскур!D49,2)*1.2</f>
        <v>39.588000000000001</v>
      </c>
    </row>
    <row r="296" spans="1:4" ht="31.5" x14ac:dyDescent="0.25">
      <c r="A296" s="21" t="s">
        <v>557</v>
      </c>
      <c r="B296" s="5" t="s">
        <v>199</v>
      </c>
      <c r="C296" s="30" t="s">
        <v>194</v>
      </c>
      <c r="D296" s="19">
        <f>ROUND([5]прейскур!D50,2)*1.2</f>
        <v>43.188000000000002</v>
      </c>
    </row>
    <row r="297" spans="1:4" ht="31.5" x14ac:dyDescent="0.25">
      <c r="A297" s="21" t="s">
        <v>558</v>
      </c>
      <c r="B297" s="5" t="s">
        <v>200</v>
      </c>
      <c r="C297" s="30" t="s">
        <v>194</v>
      </c>
      <c r="D297" s="19">
        <f>ROUND([5]прейскур!D51,2)*1.2</f>
        <v>43.188000000000002</v>
      </c>
    </row>
    <row r="298" spans="1:4" ht="31.5" x14ac:dyDescent="0.25">
      <c r="A298" s="21" t="s">
        <v>559</v>
      </c>
      <c r="B298" s="5" t="s">
        <v>201</v>
      </c>
      <c r="C298" s="30" t="s">
        <v>194</v>
      </c>
      <c r="D298" s="19">
        <f>ROUND([5]прейскур!D52,2)*1.2</f>
        <v>47.808</v>
      </c>
    </row>
    <row r="299" spans="1:4" ht="31.5" x14ac:dyDescent="0.25">
      <c r="A299" s="21" t="s">
        <v>560</v>
      </c>
      <c r="B299" s="5" t="s">
        <v>202</v>
      </c>
      <c r="C299" s="30" t="s">
        <v>194</v>
      </c>
      <c r="D299" s="19">
        <f>ROUND([5]прейскур!D53,2)*1.2</f>
        <v>50.663999999999994</v>
      </c>
    </row>
    <row r="300" spans="1:4" ht="31.5" x14ac:dyDescent="0.25">
      <c r="A300" s="21" t="s">
        <v>561</v>
      </c>
      <c r="B300" s="5" t="s">
        <v>203</v>
      </c>
      <c r="C300" s="30" t="s">
        <v>194</v>
      </c>
      <c r="D300" s="19">
        <f>ROUND([5]прейскур!D54,2)*1.2</f>
        <v>50.663999999999994</v>
      </c>
    </row>
    <row r="301" spans="1:4" ht="31.5" x14ac:dyDescent="0.25">
      <c r="A301" s="21" t="s">
        <v>562</v>
      </c>
      <c r="B301" s="5" t="s">
        <v>204</v>
      </c>
      <c r="C301" s="30" t="s">
        <v>194</v>
      </c>
      <c r="D301" s="19">
        <f>ROUND([5]прейскур!D55,2)*1.2</f>
        <v>53.088000000000001</v>
      </c>
    </row>
    <row r="302" spans="1:4" ht="31.5" x14ac:dyDescent="0.25">
      <c r="A302" s="21" t="s">
        <v>563</v>
      </c>
      <c r="B302" s="5" t="s">
        <v>205</v>
      </c>
      <c r="C302" s="30" t="s">
        <v>194</v>
      </c>
      <c r="D302" s="19">
        <f>ROUND([5]прейскур!D56,2)*1.2</f>
        <v>57.227999999999994</v>
      </c>
    </row>
    <row r="303" spans="1:4" ht="31.5" x14ac:dyDescent="0.25">
      <c r="A303" s="21" t="s">
        <v>564</v>
      </c>
      <c r="B303" s="5" t="s">
        <v>206</v>
      </c>
      <c r="C303" s="30" t="s">
        <v>194</v>
      </c>
      <c r="D303" s="19">
        <f>ROUND([5]прейскур!D57,2)*1.2</f>
        <v>57.227999999999994</v>
      </c>
    </row>
    <row r="304" spans="1:4" ht="57.75" customHeight="1" x14ac:dyDescent="0.25">
      <c r="A304" s="24" t="s">
        <v>565</v>
      </c>
      <c r="B304" s="54" t="s">
        <v>525</v>
      </c>
      <c r="C304" s="54"/>
      <c r="D304" s="54"/>
    </row>
    <row r="305" spans="1:4" ht="31.5" x14ac:dyDescent="0.25">
      <c r="A305" s="23" t="s">
        <v>566</v>
      </c>
      <c r="B305" s="13" t="s">
        <v>195</v>
      </c>
      <c r="C305" s="30" t="s">
        <v>194</v>
      </c>
      <c r="D305" s="19">
        <f>ROUND([5]прейскур!D59,2)*1.2</f>
        <v>36.564</v>
      </c>
    </row>
    <row r="306" spans="1:4" ht="31.5" x14ac:dyDescent="0.25">
      <c r="A306" s="23" t="s">
        <v>567</v>
      </c>
      <c r="B306" s="13" t="s">
        <v>196</v>
      </c>
      <c r="C306" s="30" t="s">
        <v>194</v>
      </c>
      <c r="D306" s="19">
        <f>ROUND([5]прейскур!D60,2)*1.2</f>
        <v>40.224000000000004</v>
      </c>
    </row>
    <row r="307" spans="1:4" ht="31.5" x14ac:dyDescent="0.25">
      <c r="A307" s="23" t="s">
        <v>568</v>
      </c>
      <c r="B307" s="13" t="s">
        <v>197</v>
      </c>
      <c r="C307" s="30" t="s">
        <v>194</v>
      </c>
      <c r="D307" s="19">
        <f>ROUND([5]прейскур!D61,2)*1.2</f>
        <v>40.224000000000004</v>
      </c>
    </row>
    <row r="308" spans="1:4" ht="31.5" x14ac:dyDescent="0.25">
      <c r="A308" s="23" t="s">
        <v>569</v>
      </c>
      <c r="B308" s="13" t="s">
        <v>198</v>
      </c>
      <c r="C308" s="30" t="s">
        <v>194</v>
      </c>
      <c r="D308" s="19">
        <f>ROUND([5]прейскур!D62,2)*1.2</f>
        <v>46.788000000000004</v>
      </c>
    </row>
    <row r="309" spans="1:4" ht="31.5" x14ac:dyDescent="0.25">
      <c r="A309" s="23" t="s">
        <v>570</v>
      </c>
      <c r="B309" s="13" t="s">
        <v>199</v>
      </c>
      <c r="C309" s="30" t="s">
        <v>194</v>
      </c>
      <c r="D309" s="19">
        <f>ROUND([5]прейскур!D63,2)*1.2</f>
        <v>51.936</v>
      </c>
    </row>
    <row r="310" spans="1:4" ht="31.5" x14ac:dyDescent="0.25">
      <c r="A310" s="23" t="s">
        <v>571</v>
      </c>
      <c r="B310" s="13" t="s">
        <v>200</v>
      </c>
      <c r="C310" s="30" t="s">
        <v>194</v>
      </c>
      <c r="D310" s="19">
        <f>ROUND([5]прейскур!D64,2)*1.2</f>
        <v>51.936</v>
      </c>
    </row>
    <row r="311" spans="1:4" ht="31.5" x14ac:dyDescent="0.25">
      <c r="A311" s="23" t="s">
        <v>572</v>
      </c>
      <c r="B311" s="13" t="s">
        <v>201</v>
      </c>
      <c r="C311" s="30" t="s">
        <v>194</v>
      </c>
      <c r="D311" s="19">
        <f>ROUND([5]прейскур!D65,2)*1.2</f>
        <v>51.647999999999996</v>
      </c>
    </row>
    <row r="312" spans="1:4" ht="31.5" x14ac:dyDescent="0.25">
      <c r="A312" s="23" t="s">
        <v>573</v>
      </c>
      <c r="B312" s="13" t="s">
        <v>202</v>
      </c>
      <c r="C312" s="30" t="s">
        <v>194</v>
      </c>
      <c r="D312" s="19">
        <f>ROUND([5]прейскур!D66,2)*1.2</f>
        <v>56.172000000000004</v>
      </c>
    </row>
    <row r="313" spans="1:4" ht="31.5" x14ac:dyDescent="0.25">
      <c r="A313" s="23" t="s">
        <v>574</v>
      </c>
      <c r="B313" s="13" t="s">
        <v>203</v>
      </c>
      <c r="C313" s="30" t="s">
        <v>194</v>
      </c>
      <c r="D313" s="19">
        <f>ROUND([5]прейскур!D67,2)*1.2</f>
        <v>56.172000000000004</v>
      </c>
    </row>
    <row r="314" spans="1:4" ht="31.5" x14ac:dyDescent="0.25">
      <c r="A314" s="23" t="s">
        <v>575</v>
      </c>
      <c r="B314" s="13" t="s">
        <v>204</v>
      </c>
      <c r="C314" s="30" t="s">
        <v>194</v>
      </c>
      <c r="D314" s="19">
        <f>ROUND([5]прейскур!D68,2)*1.2</f>
        <v>58.488</v>
      </c>
    </row>
    <row r="315" spans="1:4" ht="31.5" x14ac:dyDescent="0.25">
      <c r="A315" s="23" t="s">
        <v>576</v>
      </c>
      <c r="B315" s="13" t="s">
        <v>205</v>
      </c>
      <c r="C315" s="30" t="s">
        <v>194</v>
      </c>
      <c r="D315" s="19">
        <f>ROUND([5]прейскур!D69,2)*1.2</f>
        <v>64.572000000000003</v>
      </c>
    </row>
    <row r="316" spans="1:4" ht="31.5" x14ac:dyDescent="0.25">
      <c r="A316" s="23" t="s">
        <v>577</v>
      </c>
      <c r="B316" s="13" t="s">
        <v>206</v>
      </c>
      <c r="C316" s="30" t="s">
        <v>194</v>
      </c>
      <c r="D316" s="19">
        <f>ROUND([5]прейскур!D70,2)*1.2</f>
        <v>64.572000000000003</v>
      </c>
    </row>
    <row r="317" spans="1:4" ht="72" customHeight="1" x14ac:dyDescent="0.25">
      <c r="A317" s="22" t="s">
        <v>578</v>
      </c>
      <c r="B317" s="54" t="s">
        <v>526</v>
      </c>
      <c r="C317" s="54"/>
      <c r="D317" s="54"/>
    </row>
    <row r="318" spans="1:4" ht="31.5" x14ac:dyDescent="0.25">
      <c r="A318" s="21" t="s">
        <v>579</v>
      </c>
      <c r="B318" s="13" t="s">
        <v>195</v>
      </c>
      <c r="C318" s="30" t="s">
        <v>194</v>
      </c>
      <c r="D318" s="19">
        <f>ROUND([5]прейскур!D72,2)*1.2</f>
        <v>33.695999999999998</v>
      </c>
    </row>
    <row r="319" spans="1:4" ht="31.5" x14ac:dyDescent="0.25">
      <c r="A319" s="21" t="s">
        <v>580</v>
      </c>
      <c r="B319" s="13" t="s">
        <v>196</v>
      </c>
      <c r="C319" s="30" t="s">
        <v>194</v>
      </c>
      <c r="D319" s="19">
        <f>ROUND([5]прейскур!D73,2)*1.2</f>
        <v>38.808</v>
      </c>
    </row>
    <row r="320" spans="1:4" ht="31.5" x14ac:dyDescent="0.25">
      <c r="A320" s="21" t="s">
        <v>581</v>
      </c>
      <c r="B320" s="13" t="s">
        <v>197</v>
      </c>
      <c r="C320" s="30" t="s">
        <v>194</v>
      </c>
      <c r="D320" s="19">
        <f>ROUND([5]прейскур!D74,2)*1.2</f>
        <v>38.808</v>
      </c>
    </row>
    <row r="321" spans="1:4" ht="31.5" x14ac:dyDescent="0.25">
      <c r="A321" s="21" t="s">
        <v>582</v>
      </c>
      <c r="B321" s="13" t="s">
        <v>198</v>
      </c>
      <c r="C321" s="30" t="s">
        <v>194</v>
      </c>
      <c r="D321" s="19">
        <f>ROUND([5]прейскур!D75,2)*1.2</f>
        <v>43.463999999999999</v>
      </c>
    </row>
    <row r="322" spans="1:4" ht="31.5" x14ac:dyDescent="0.25">
      <c r="A322" s="21" t="s">
        <v>583</v>
      </c>
      <c r="B322" s="13" t="s">
        <v>199</v>
      </c>
      <c r="C322" s="30" t="s">
        <v>194</v>
      </c>
      <c r="D322" s="19">
        <f>ROUND([5]прейскур!D76,2)*1.2</f>
        <v>47.183999999999997</v>
      </c>
    </row>
    <row r="323" spans="1:4" ht="31.5" x14ac:dyDescent="0.25">
      <c r="A323" s="21" t="s">
        <v>584</v>
      </c>
      <c r="B323" s="13" t="s">
        <v>200</v>
      </c>
      <c r="C323" s="30" t="s">
        <v>194</v>
      </c>
      <c r="D323" s="19">
        <f>ROUND([5]прейскур!D77,2)*1.2</f>
        <v>47.183999999999997</v>
      </c>
    </row>
    <row r="324" spans="1:4" ht="31.5" x14ac:dyDescent="0.25">
      <c r="A324" s="21" t="s">
        <v>585</v>
      </c>
      <c r="B324" s="13" t="s">
        <v>201</v>
      </c>
      <c r="C324" s="30" t="s">
        <v>194</v>
      </c>
      <c r="D324" s="19">
        <f>ROUND([5]прейскур!D78,2)*1.2</f>
        <v>49.98</v>
      </c>
    </row>
    <row r="325" spans="1:4" ht="31.5" x14ac:dyDescent="0.25">
      <c r="A325" s="21" t="s">
        <v>586</v>
      </c>
      <c r="B325" s="13" t="s">
        <v>202</v>
      </c>
      <c r="C325" s="30" t="s">
        <v>194</v>
      </c>
      <c r="D325" s="19">
        <f>ROUND([5]прейскур!D79,2)*1.2</f>
        <v>53.111999999999995</v>
      </c>
    </row>
    <row r="326" spans="1:4" ht="31.5" x14ac:dyDescent="0.25">
      <c r="A326" s="21" t="s">
        <v>587</v>
      </c>
      <c r="B326" s="13" t="s">
        <v>203</v>
      </c>
      <c r="C326" s="30" t="s">
        <v>194</v>
      </c>
      <c r="D326" s="19">
        <f>ROUND([5]прейскур!D80,2)*1.2</f>
        <v>53.111999999999995</v>
      </c>
    </row>
    <row r="327" spans="1:4" ht="31.5" x14ac:dyDescent="0.25">
      <c r="A327" s="21" t="s">
        <v>588</v>
      </c>
      <c r="B327" s="13" t="s">
        <v>204</v>
      </c>
      <c r="C327" s="30" t="s">
        <v>194</v>
      </c>
      <c r="D327" s="19">
        <f>ROUND([5]прейскур!D81,2)*1.2</f>
        <v>57.947999999999993</v>
      </c>
    </row>
    <row r="328" spans="1:4" ht="31.5" x14ac:dyDescent="0.25">
      <c r="A328" s="21" t="s">
        <v>589</v>
      </c>
      <c r="B328" s="13" t="s">
        <v>205</v>
      </c>
      <c r="C328" s="30" t="s">
        <v>194</v>
      </c>
      <c r="D328" s="19">
        <f>ROUND([5]прейскур!D82,2)*1.2</f>
        <v>62.088000000000001</v>
      </c>
    </row>
    <row r="329" spans="1:4" ht="31.5" x14ac:dyDescent="0.25">
      <c r="A329" s="21" t="s">
        <v>590</v>
      </c>
      <c r="B329" s="13" t="s">
        <v>206</v>
      </c>
      <c r="C329" s="30" t="s">
        <v>194</v>
      </c>
      <c r="D329" s="19">
        <f>ROUND([5]прейскур!D83,2)*1.2</f>
        <v>62.088000000000001</v>
      </c>
    </row>
    <row r="330" spans="1:4" ht="62.25" customHeight="1" x14ac:dyDescent="0.25">
      <c r="A330" s="22" t="s">
        <v>591</v>
      </c>
      <c r="B330" s="54" t="s">
        <v>523</v>
      </c>
      <c r="C330" s="54"/>
      <c r="D330" s="54"/>
    </row>
    <row r="331" spans="1:4" ht="31.5" x14ac:dyDescent="0.25">
      <c r="A331" s="21" t="s">
        <v>592</v>
      </c>
      <c r="B331" s="13" t="s">
        <v>195</v>
      </c>
      <c r="C331" s="30" t="s">
        <v>194</v>
      </c>
      <c r="D331" s="19">
        <f>ROUND([5]прейскур!D85,2)*1.2</f>
        <v>36.564</v>
      </c>
    </row>
    <row r="332" spans="1:4" ht="31.5" x14ac:dyDescent="0.25">
      <c r="A332" s="21" t="s">
        <v>593</v>
      </c>
      <c r="B332" s="13" t="s">
        <v>196</v>
      </c>
      <c r="C332" s="30" t="s">
        <v>194</v>
      </c>
      <c r="D332" s="19">
        <f>ROUND([5]прейскур!D86,2)*1.2</f>
        <v>38.808</v>
      </c>
    </row>
    <row r="333" spans="1:4" ht="31.5" x14ac:dyDescent="0.25">
      <c r="A333" s="21" t="s">
        <v>594</v>
      </c>
      <c r="B333" s="13" t="s">
        <v>197</v>
      </c>
      <c r="C333" s="30" t="s">
        <v>194</v>
      </c>
      <c r="D333" s="19">
        <f>ROUND([5]прейскур!D87,2)*1.2</f>
        <v>38.808</v>
      </c>
    </row>
    <row r="334" spans="1:4" ht="31.5" x14ac:dyDescent="0.25">
      <c r="A334" s="21" t="s">
        <v>595</v>
      </c>
      <c r="B334" s="13" t="s">
        <v>198</v>
      </c>
      <c r="C334" s="30" t="s">
        <v>194</v>
      </c>
      <c r="D334" s="19">
        <f>ROUND([5]прейскур!D88,2)*1.2</f>
        <v>45.347999999999999</v>
      </c>
    </row>
    <row r="335" spans="1:4" ht="31.5" x14ac:dyDescent="0.25">
      <c r="A335" s="21" t="s">
        <v>596</v>
      </c>
      <c r="B335" s="13" t="s">
        <v>199</v>
      </c>
      <c r="C335" s="30" t="s">
        <v>194</v>
      </c>
      <c r="D335" s="19">
        <f>ROUND([5]прейскур!D89,2)*1.2</f>
        <v>49.235999999999997</v>
      </c>
    </row>
    <row r="336" spans="1:4" ht="31.5" x14ac:dyDescent="0.25">
      <c r="A336" s="21" t="s">
        <v>597</v>
      </c>
      <c r="B336" s="13" t="s">
        <v>200</v>
      </c>
      <c r="C336" s="30" t="s">
        <v>194</v>
      </c>
      <c r="D336" s="19">
        <f>ROUND([5]прейскур!D90,2)*1.2</f>
        <v>49.235999999999997</v>
      </c>
    </row>
    <row r="337" spans="1:4" ht="31.5" x14ac:dyDescent="0.25">
      <c r="A337" s="21" t="s">
        <v>598</v>
      </c>
      <c r="B337" s="13" t="s">
        <v>201</v>
      </c>
      <c r="C337" s="30" t="s">
        <v>194</v>
      </c>
      <c r="D337" s="19">
        <f>ROUND([5]прейскур!D91,2)*1.2</f>
        <v>49.163999999999994</v>
      </c>
    </row>
    <row r="338" spans="1:4" ht="31.5" x14ac:dyDescent="0.25">
      <c r="A338" s="21" t="s">
        <v>599</v>
      </c>
      <c r="B338" s="13" t="s">
        <v>202</v>
      </c>
      <c r="C338" s="30" t="s">
        <v>194</v>
      </c>
      <c r="D338" s="19">
        <f>ROUND([5]прейскур!D92,2)*1.2</f>
        <v>53.64</v>
      </c>
    </row>
    <row r="339" spans="1:4" ht="31.5" x14ac:dyDescent="0.25">
      <c r="A339" s="21" t="s">
        <v>600</v>
      </c>
      <c r="B339" s="13" t="s">
        <v>203</v>
      </c>
      <c r="C339" s="30" t="s">
        <v>194</v>
      </c>
      <c r="D339" s="19">
        <f>ROUND([5]прейскур!D93,2)*1.2</f>
        <v>53.64</v>
      </c>
    </row>
    <row r="340" spans="1:4" ht="31.5" x14ac:dyDescent="0.25">
      <c r="A340" s="21" t="s">
        <v>601</v>
      </c>
      <c r="B340" s="13" t="s">
        <v>204</v>
      </c>
      <c r="C340" s="30" t="s">
        <v>194</v>
      </c>
      <c r="D340" s="19">
        <f>ROUND([5]прейскур!D94,2)*1.2</f>
        <v>58.308</v>
      </c>
    </row>
    <row r="341" spans="1:4" ht="31.5" x14ac:dyDescent="0.25">
      <c r="A341" s="21" t="s">
        <v>602</v>
      </c>
      <c r="B341" s="13" t="s">
        <v>205</v>
      </c>
      <c r="C341" s="30" t="s">
        <v>194</v>
      </c>
      <c r="D341" s="19">
        <f>ROUND([5]прейскур!D95,2)*1.2</f>
        <v>62.195999999999998</v>
      </c>
    </row>
    <row r="342" spans="1:4" ht="31.5" x14ac:dyDescent="0.25">
      <c r="A342" s="21" t="s">
        <v>603</v>
      </c>
      <c r="B342" s="13" t="s">
        <v>206</v>
      </c>
      <c r="C342" s="30" t="s">
        <v>194</v>
      </c>
      <c r="D342" s="19">
        <f>ROUND([5]прейскур!D96,2)*1.2</f>
        <v>62.195999999999998</v>
      </c>
    </row>
    <row r="343" spans="1:4" ht="47.25" x14ac:dyDescent="0.25">
      <c r="A343" s="21" t="s">
        <v>604</v>
      </c>
      <c r="B343" s="5" t="s">
        <v>207</v>
      </c>
      <c r="C343" s="30" t="s">
        <v>194</v>
      </c>
      <c r="D343" s="19">
        <f>ROUND([5]прейскур!D102,2)*1.2</f>
        <v>8.2679999999999989</v>
      </c>
    </row>
    <row r="344" spans="1:4" ht="47.25" x14ac:dyDescent="0.25">
      <c r="A344" s="21" t="s">
        <v>605</v>
      </c>
      <c r="B344" s="5" t="s">
        <v>208</v>
      </c>
      <c r="C344" s="30" t="s">
        <v>194</v>
      </c>
      <c r="D344" s="19">
        <f>ROUND([5]прейскур!D103,2)*1.2</f>
        <v>9.9239999999999995</v>
      </c>
    </row>
    <row r="345" spans="1:4" ht="31.5" x14ac:dyDescent="0.25">
      <c r="A345" s="21" t="s">
        <v>606</v>
      </c>
      <c r="B345" s="5" t="s">
        <v>209</v>
      </c>
      <c r="C345" s="30" t="s">
        <v>194</v>
      </c>
      <c r="D345" s="19">
        <f>ROUND([5]прейскур!D104,2)*1.2</f>
        <v>9.9239999999999995</v>
      </c>
    </row>
    <row r="346" spans="1:4" ht="47.25" x14ac:dyDescent="0.25">
      <c r="A346" s="21" t="s">
        <v>607</v>
      </c>
      <c r="B346" s="5" t="s">
        <v>210</v>
      </c>
      <c r="C346" s="30" t="s">
        <v>194</v>
      </c>
      <c r="D346" s="19">
        <f>ROUND([5]прейскур!D105,2)*1.2</f>
        <v>9.4439999999999991</v>
      </c>
    </row>
    <row r="347" spans="1:4" ht="47.25" x14ac:dyDescent="0.25">
      <c r="A347" s="21" t="s">
        <v>608</v>
      </c>
      <c r="B347" s="5" t="s">
        <v>211</v>
      </c>
      <c r="C347" s="30" t="s">
        <v>194</v>
      </c>
      <c r="D347" s="19">
        <f>ROUND([5]прейскур!D106,2)*1.2</f>
        <v>11.339999999999998</v>
      </c>
    </row>
    <row r="348" spans="1:4" ht="31.5" x14ac:dyDescent="0.25">
      <c r="A348" s="21" t="s">
        <v>609</v>
      </c>
      <c r="B348" s="5" t="s">
        <v>212</v>
      </c>
      <c r="C348" s="30" t="s">
        <v>194</v>
      </c>
      <c r="D348" s="19">
        <f>ROUND([5]прейскур!D107,2)*1.2</f>
        <v>11.339999999999998</v>
      </c>
    </row>
    <row r="349" spans="1:4" ht="31.5" x14ac:dyDescent="0.25">
      <c r="A349" s="21" t="s">
        <v>610</v>
      </c>
      <c r="B349" s="5" t="s">
        <v>213</v>
      </c>
      <c r="C349" s="30" t="s">
        <v>214</v>
      </c>
      <c r="D349" s="19">
        <f>ROUND([5]прейскур!D108,2)*1.2</f>
        <v>0.75600000000000001</v>
      </c>
    </row>
    <row r="350" spans="1:4" ht="31.5" x14ac:dyDescent="0.25">
      <c r="A350" s="21" t="s">
        <v>611</v>
      </c>
      <c r="B350" s="5" t="s">
        <v>215</v>
      </c>
      <c r="C350" s="30" t="s">
        <v>214</v>
      </c>
      <c r="D350" s="19">
        <f>ROUND([5]прейскур!D109,2)*1.2</f>
        <v>0.79200000000000004</v>
      </c>
    </row>
    <row r="351" spans="1:4" ht="31.5" x14ac:dyDescent="0.25">
      <c r="A351" s="21" t="s">
        <v>612</v>
      </c>
      <c r="B351" s="5" t="s">
        <v>216</v>
      </c>
      <c r="C351" s="30" t="s">
        <v>214</v>
      </c>
      <c r="D351" s="19">
        <f>ROUND([5]прейскур!D110,2)*1.2</f>
        <v>2.0880000000000001</v>
      </c>
    </row>
    <row r="352" spans="1:4" ht="31.5" x14ac:dyDescent="0.25">
      <c r="A352" s="21" t="s">
        <v>613</v>
      </c>
      <c r="B352" s="5" t="s">
        <v>217</v>
      </c>
      <c r="C352" s="30" t="s">
        <v>214</v>
      </c>
      <c r="D352" s="19">
        <f>ROUND([5]прейскур!D111,2)*1.2</f>
        <v>3.1440000000000001</v>
      </c>
    </row>
    <row r="353" spans="1:4" ht="31.5" x14ac:dyDescent="0.25">
      <c r="A353" s="21" t="s">
        <v>614</v>
      </c>
      <c r="B353" s="5" t="s">
        <v>218</v>
      </c>
      <c r="C353" s="30" t="s">
        <v>214</v>
      </c>
      <c r="D353" s="19">
        <f>ROUND([5]прейскур!D112,2)*1.2</f>
        <v>1.044</v>
      </c>
    </row>
    <row r="354" spans="1:4" ht="31.5" x14ac:dyDescent="0.25">
      <c r="A354" s="21" t="s">
        <v>615</v>
      </c>
      <c r="B354" s="5" t="s">
        <v>219</v>
      </c>
      <c r="C354" s="30" t="s">
        <v>214</v>
      </c>
      <c r="D354" s="19">
        <f>ROUND([5]прейскур!D113,2)*1.2</f>
        <v>1.5720000000000001</v>
      </c>
    </row>
    <row r="355" spans="1:4" ht="15.75" x14ac:dyDescent="0.25">
      <c r="A355" s="21" t="s">
        <v>616</v>
      </c>
      <c r="B355" s="5" t="s">
        <v>220</v>
      </c>
      <c r="C355" s="30" t="s">
        <v>221</v>
      </c>
      <c r="D355" s="19">
        <f>ROUND([5]прейскур!D114,2)*1.2</f>
        <v>38.147999999999996</v>
      </c>
    </row>
    <row r="356" spans="1:4" ht="15.75" x14ac:dyDescent="0.25">
      <c r="A356" s="21" t="s">
        <v>617</v>
      </c>
      <c r="B356" s="5" t="s">
        <v>222</v>
      </c>
      <c r="C356" s="30" t="s">
        <v>221</v>
      </c>
      <c r="D356" s="19">
        <f>ROUND([5]прейскур!D115,2)*1.2</f>
        <v>47.543999999999997</v>
      </c>
    </row>
    <row r="357" spans="1:4" ht="15.75" x14ac:dyDescent="0.25">
      <c r="A357" s="21" t="s">
        <v>618</v>
      </c>
      <c r="B357" s="5" t="s">
        <v>223</v>
      </c>
      <c r="C357" s="30" t="s">
        <v>221</v>
      </c>
      <c r="D357" s="19">
        <f>ROUND([5]прейскур!D116,2)*1.2</f>
        <v>39.804000000000002</v>
      </c>
    </row>
    <row r="358" spans="1:4" ht="31.5" x14ac:dyDescent="0.25">
      <c r="A358" s="21" t="s">
        <v>619</v>
      </c>
      <c r="B358" s="5" t="s">
        <v>224</v>
      </c>
      <c r="C358" s="30" t="s">
        <v>214</v>
      </c>
      <c r="D358" s="19">
        <f>ROUND([5]прейскур!D117,2)*1.2</f>
        <v>4.6079999999999997</v>
      </c>
    </row>
    <row r="359" spans="1:4" ht="31.5" x14ac:dyDescent="0.25">
      <c r="A359" s="21" t="s">
        <v>620</v>
      </c>
      <c r="B359" s="5" t="s">
        <v>225</v>
      </c>
      <c r="C359" s="30" t="s">
        <v>214</v>
      </c>
      <c r="D359" s="19">
        <f>ROUND([5]прейскур!D118,2)*1.2</f>
        <v>5.6520000000000001</v>
      </c>
    </row>
    <row r="360" spans="1:4" ht="15.75" x14ac:dyDescent="0.25">
      <c r="A360" s="21" t="s">
        <v>621</v>
      </c>
      <c r="B360" s="5" t="s">
        <v>226</v>
      </c>
      <c r="C360" s="30" t="s">
        <v>214</v>
      </c>
      <c r="D360" s="19">
        <f>ROUND([5]прейскур!D119,2)*1.2</f>
        <v>1.944</v>
      </c>
    </row>
    <row r="361" spans="1:4" ht="31.5" x14ac:dyDescent="0.25">
      <c r="A361" s="21" t="s">
        <v>622</v>
      </c>
      <c r="B361" s="5" t="s">
        <v>227</v>
      </c>
      <c r="C361" s="30" t="s">
        <v>214</v>
      </c>
      <c r="D361" s="19">
        <f>ROUND([5]прейскур!D120,2)*1.2</f>
        <v>1.5720000000000001</v>
      </c>
    </row>
    <row r="362" spans="1:4" ht="15.75" x14ac:dyDescent="0.25">
      <c r="A362" s="21" t="s">
        <v>623</v>
      </c>
      <c r="B362" s="5" t="s">
        <v>527</v>
      </c>
      <c r="C362" s="30" t="s">
        <v>194</v>
      </c>
      <c r="D362" s="19">
        <f>ROUND([5]прейскур!D121,2)*1.2</f>
        <v>80.927999999999997</v>
      </c>
    </row>
    <row r="363" spans="1:4" ht="15.75" x14ac:dyDescent="0.25">
      <c r="A363" s="21" t="s">
        <v>624</v>
      </c>
      <c r="B363" s="5" t="s">
        <v>528</v>
      </c>
      <c r="C363" s="30" t="s">
        <v>228</v>
      </c>
      <c r="D363" s="19">
        <f>ROUND([5]прейскур!D122,2)*1.2</f>
        <v>48.12</v>
      </c>
    </row>
    <row r="364" spans="1:4" ht="15.75" x14ac:dyDescent="0.25">
      <c r="A364" s="21" t="s">
        <v>625</v>
      </c>
      <c r="B364" s="5" t="s">
        <v>230</v>
      </c>
      <c r="C364" s="30" t="s">
        <v>229</v>
      </c>
      <c r="D364" s="19">
        <f>ROUND([5]прейскур!D149,2)*1.2</f>
        <v>12.360000000000001</v>
      </c>
    </row>
    <row r="365" spans="1:4" ht="15.75" x14ac:dyDescent="0.25">
      <c r="A365" s="21" t="s">
        <v>626</v>
      </c>
      <c r="B365" s="5" t="s">
        <v>231</v>
      </c>
      <c r="C365" s="20" t="s">
        <v>214</v>
      </c>
      <c r="D365" s="19">
        <f>ROUND([5]прейскур!D150,2)*1.2</f>
        <v>14.927999999999999</v>
      </c>
    </row>
    <row r="366" spans="1:4" ht="15.75" x14ac:dyDescent="0.25">
      <c r="A366" s="21" t="s">
        <v>627</v>
      </c>
      <c r="B366" s="5" t="s">
        <v>232</v>
      </c>
      <c r="C366" s="30" t="s">
        <v>233</v>
      </c>
      <c r="D366" s="19">
        <f>ROUND([5]прейскур!D151,2)*1.2</f>
        <v>33.779999999999994</v>
      </c>
    </row>
    <row r="367" spans="1:4" ht="31.5" x14ac:dyDescent="0.25">
      <c r="A367" s="21" t="s">
        <v>637</v>
      </c>
      <c r="B367" s="5" t="s">
        <v>308</v>
      </c>
      <c r="C367" s="30" t="s">
        <v>309</v>
      </c>
      <c r="D367" s="19">
        <f>ROUND('[1]прейскур 3'!$E$104,2)*1.2</f>
        <v>32.244</v>
      </c>
    </row>
    <row r="368" spans="1:4" ht="15.75" x14ac:dyDescent="0.25">
      <c r="A368" s="21" t="s">
        <v>638</v>
      </c>
      <c r="B368" s="5" t="s">
        <v>628</v>
      </c>
      <c r="C368" s="30" t="s">
        <v>83</v>
      </c>
      <c r="D368" s="19">
        <f>ROUND('[1]прейскур 3'!$E$106,2)*1.2</f>
        <v>10.835999999999999</v>
      </c>
    </row>
    <row r="369" spans="1:4" ht="15.75" x14ac:dyDescent="0.25">
      <c r="A369" s="21" t="s">
        <v>639</v>
      </c>
      <c r="B369" s="5" t="s">
        <v>629</v>
      </c>
      <c r="C369" s="30" t="s">
        <v>312</v>
      </c>
      <c r="D369" s="19">
        <f>ROUND('[1]прейскур 3'!E112,2)*1.2</f>
        <v>14.016</v>
      </c>
    </row>
    <row r="370" spans="1:4" ht="31.5" x14ac:dyDescent="0.25">
      <c r="A370" s="21" t="s">
        <v>640</v>
      </c>
      <c r="B370" s="5" t="s">
        <v>630</v>
      </c>
      <c r="C370" s="38" t="s">
        <v>312</v>
      </c>
      <c r="D370" s="19">
        <f>ROUND('[1]прейскур 3'!E113,2)*1.2</f>
        <v>16.823999999999998</v>
      </c>
    </row>
    <row r="371" spans="1:4" ht="31.5" x14ac:dyDescent="0.25">
      <c r="A371" s="21" t="s">
        <v>641</v>
      </c>
      <c r="B371" s="5" t="s">
        <v>631</v>
      </c>
      <c r="C371" s="38"/>
      <c r="D371" s="19">
        <f>ROUND('[1]прейскур 3'!E114,2)*1.2</f>
        <v>19.631999999999998</v>
      </c>
    </row>
    <row r="372" spans="1:4" ht="31.5" x14ac:dyDescent="0.25">
      <c r="A372" s="21" t="s">
        <v>642</v>
      </c>
      <c r="B372" s="5" t="s">
        <v>632</v>
      </c>
      <c r="C372" s="35" t="s">
        <v>7</v>
      </c>
      <c r="D372" s="26">
        <f>ROUND('[1]прейскур 3'!E162,2)*1.2</f>
        <v>33.36</v>
      </c>
    </row>
    <row r="373" spans="1:4" ht="31.5" x14ac:dyDescent="0.25">
      <c r="A373" s="21" t="s">
        <v>643</v>
      </c>
      <c r="B373" s="5" t="s">
        <v>633</v>
      </c>
      <c r="C373" s="36"/>
      <c r="D373" s="26">
        <f>ROUND('[1]прейскур 3'!E163,2)*1.2</f>
        <v>32.244</v>
      </c>
    </row>
    <row r="374" spans="1:4" ht="31.5" x14ac:dyDescent="0.25">
      <c r="A374" s="21" t="s">
        <v>644</v>
      </c>
      <c r="B374" s="5" t="s">
        <v>634</v>
      </c>
      <c r="C374" s="36"/>
      <c r="D374" s="26">
        <f>ROUND('[1]прейскур 3'!E164,2)*1.2</f>
        <v>25.512</v>
      </c>
    </row>
    <row r="375" spans="1:4" ht="31.5" x14ac:dyDescent="0.25">
      <c r="A375" s="21" t="s">
        <v>645</v>
      </c>
      <c r="B375" s="5" t="s">
        <v>635</v>
      </c>
      <c r="C375" s="36"/>
      <c r="D375" s="26">
        <f>ROUND('[1]прейскур 3'!E165,2)*1.2</f>
        <v>20.471999999999998</v>
      </c>
    </row>
    <row r="376" spans="1:4" ht="31.5" x14ac:dyDescent="0.25">
      <c r="A376" s="21" t="s">
        <v>646</v>
      </c>
      <c r="B376" s="5" t="s">
        <v>636</v>
      </c>
      <c r="C376" s="37"/>
      <c r="D376" s="26">
        <f>ROUND('[1]прейскур 3'!E166,2)*1.2</f>
        <v>24.671999999999997</v>
      </c>
    </row>
    <row r="377" spans="1:4" ht="24" customHeight="1" x14ac:dyDescent="0.25">
      <c r="A377" s="21" t="s">
        <v>647</v>
      </c>
      <c r="B377" s="13" t="s">
        <v>653</v>
      </c>
      <c r="C377" s="30" t="s">
        <v>654</v>
      </c>
      <c r="D377" s="19">
        <f>ROUND([4]прейскур!$E$65,2)*1.2</f>
        <v>17.148</v>
      </c>
    </row>
    <row r="378" spans="1:4" ht="35.25" customHeight="1" x14ac:dyDescent="0.25">
      <c r="A378" s="21" t="s">
        <v>652</v>
      </c>
      <c r="B378" s="16" t="s">
        <v>656</v>
      </c>
      <c r="C378" s="28" t="s">
        <v>7</v>
      </c>
      <c r="D378" s="19">
        <f>ROUND([4]прейскур!$E$66,2)*1.2</f>
        <v>10.715999999999999</v>
      </c>
    </row>
    <row r="379" spans="1:4" ht="33" customHeight="1" x14ac:dyDescent="0.25">
      <c r="A379" s="21" t="s">
        <v>655</v>
      </c>
      <c r="B379" s="16" t="s">
        <v>657</v>
      </c>
      <c r="C379" s="28" t="s">
        <v>7</v>
      </c>
      <c r="D379" s="19">
        <f>ROUND([4]прейскур!$E$67,2)*1.2</f>
        <v>11.952</v>
      </c>
    </row>
    <row r="380" spans="1:4" ht="105" customHeight="1" x14ac:dyDescent="0.25">
      <c r="A380" s="59" t="s">
        <v>648</v>
      </c>
      <c r="B380" s="59"/>
      <c r="C380" s="59"/>
      <c r="D380" s="59"/>
    </row>
    <row r="381" spans="1:4" ht="9" customHeight="1" x14ac:dyDescent="0.25">
      <c r="A381" s="25"/>
      <c r="B381" s="25"/>
      <c r="C381" s="25"/>
      <c r="D381" s="25"/>
    </row>
    <row r="382" spans="1:4" ht="3" customHeight="1" x14ac:dyDescent="0.25">
      <c r="A382" s="56"/>
      <c r="B382" s="56"/>
    </row>
    <row r="383" spans="1:4" ht="43.5" customHeight="1" x14ac:dyDescent="0.25">
      <c r="A383" s="56" t="s">
        <v>649</v>
      </c>
      <c r="B383" s="56"/>
      <c r="C383" s="56"/>
      <c r="D383" s="56"/>
    </row>
    <row r="385" spans="1:4" ht="18.75" x14ac:dyDescent="0.3">
      <c r="A385" s="57" t="s">
        <v>140</v>
      </c>
      <c r="B385" s="57"/>
      <c r="C385" s="58" t="s">
        <v>313</v>
      </c>
      <c r="D385" s="58"/>
    </row>
  </sheetData>
  <mergeCells count="52">
    <mergeCell ref="A382:B382"/>
    <mergeCell ref="A383:D383"/>
    <mergeCell ref="A385:B385"/>
    <mergeCell ref="C385:D385"/>
    <mergeCell ref="B304:D304"/>
    <mergeCell ref="B317:D317"/>
    <mergeCell ref="B330:D330"/>
    <mergeCell ref="C370:C371"/>
    <mergeCell ref="C372:C376"/>
    <mergeCell ref="A380:D380"/>
    <mergeCell ref="B284:D284"/>
    <mergeCell ref="C174:C175"/>
    <mergeCell ref="C197:C199"/>
    <mergeCell ref="C200:C202"/>
    <mergeCell ref="C203:C204"/>
    <mergeCell ref="C205:C206"/>
    <mergeCell ref="C207:C209"/>
    <mergeCell ref="C213:C214"/>
    <mergeCell ref="C215:C216"/>
    <mergeCell ref="C217:C218"/>
    <mergeCell ref="B270:D270"/>
    <mergeCell ref="B277:D277"/>
    <mergeCell ref="C171:C173"/>
    <mergeCell ref="C139:C141"/>
    <mergeCell ref="C142:C144"/>
    <mergeCell ref="C145:C147"/>
    <mergeCell ref="C148:C150"/>
    <mergeCell ref="C151:C153"/>
    <mergeCell ref="C154:C156"/>
    <mergeCell ref="C157:C159"/>
    <mergeCell ref="C160:C162"/>
    <mergeCell ref="C163:C165"/>
    <mergeCell ref="C166:C167"/>
    <mergeCell ref="C169:C170"/>
    <mergeCell ref="B110:D110"/>
    <mergeCell ref="A10:D10"/>
    <mergeCell ref="A11:A12"/>
    <mergeCell ref="B11:B12"/>
    <mergeCell ref="C11:C12"/>
    <mergeCell ref="D11:D12"/>
    <mergeCell ref="C27:C33"/>
    <mergeCell ref="C37:C39"/>
    <mergeCell ref="C40:C42"/>
    <mergeCell ref="C43:C49"/>
    <mergeCell ref="C89:C90"/>
    <mergeCell ref="B97:D97"/>
    <mergeCell ref="A9:D9"/>
    <mergeCell ref="A3:D3"/>
    <mergeCell ref="B4:D4"/>
    <mergeCell ref="C5:D5"/>
    <mergeCell ref="A7:D7"/>
    <mergeCell ref="A8:D8"/>
  </mergeCells>
  <pageMargins left="0.7" right="0.7" top="0.75" bottom="0.75" header="0.3" footer="0.3"/>
  <pageSetup paperSize="9" scale="82" orientation="portrait" r:id="rId1"/>
  <rowBreaks count="6" manualBreakCount="6">
    <brk id="36" max="3" man="1"/>
    <brk id="138" max="3" man="1"/>
    <brk id="170" max="3" man="1"/>
    <brk id="325" max="3" man="1"/>
    <brk id="346" max="3" man="1"/>
    <brk id="37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</vt:lpstr>
      <vt:lpstr>'15'!Область_печати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2025-05-29T06:29:03Z</dcterms:modified>
</cp:coreProperties>
</file>